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954"/>
  </bookViews>
  <sheets>
    <sheet name="تراكمي" sheetId="20" r:id="rId1"/>
    <sheet name="اقليم وقود ج (2)" sheetId="42" r:id="rId2"/>
    <sheet name="اقليم سنة صنع ج " sheetId="41" r:id="rId3"/>
    <sheet name="اقليم  ج" sheetId="38" r:id="rId4"/>
    <sheet name="3 لوحات  " sheetId="33" r:id="rId5"/>
    <sheet name="وقود وطني+وموازي " sheetId="29" r:id="rId6"/>
    <sheet name="وطني +موازي (3)" sheetId="28" r:id="rId7"/>
    <sheet name="وطني وقود" sheetId="11" r:id="rId8"/>
    <sheet name="وطني سنة الصنع  " sheetId="34" r:id="rId9"/>
    <sheet name="وطني " sheetId="9" r:id="rId10"/>
    <sheet name="دائمي سنة الصنع " sheetId="32" r:id="rId11"/>
    <sheet name=" دائمي  " sheetId="31" r:id="rId12"/>
    <sheet name=" جسور وطرق" sheetId="6" r:id="rId13"/>
    <sheet name="اطوال الطرق " sheetId="37" r:id="rId14"/>
    <sheet name="مؤشرات " sheetId="4" r:id="rId15"/>
  </sheets>
  <definedNames>
    <definedName name="_GoBack" localSheetId="4">'3 لوحات  '!#REF!</definedName>
    <definedName name="_xlnm.Print_Area" localSheetId="12">' جسور وطرق'!$A$1:$F$29</definedName>
    <definedName name="_xlnm.Print_Area" localSheetId="11">' دائمي  '!$A$1:$M$23</definedName>
    <definedName name="_xlnm.Print_Area" localSheetId="4">'3 لوحات  '!$A$1:$M$23</definedName>
    <definedName name="_xlnm.Print_Area" localSheetId="13">'اطوال الطرق '!$A$1:$F$25</definedName>
    <definedName name="_xlnm.Print_Area" localSheetId="3">'اقليم  ج'!$A$1:$N$11</definedName>
    <definedName name="_xlnm.Print_Area" localSheetId="2">'اقليم سنة صنع ج '!$A$1:$N$28</definedName>
    <definedName name="_xlnm.Print_Area" localSheetId="1">'اقليم وقود ج (2)'!$A$1:$I$44</definedName>
    <definedName name="_xlnm.Print_Area" localSheetId="0">تراكمي!$A$1:$I$27</definedName>
    <definedName name="_xlnm.Print_Area" localSheetId="10">'دائمي سنة الصنع '!$A$1:$M$24</definedName>
    <definedName name="_xlnm.Print_Area" localSheetId="14">'مؤشرات '!$A$1:$I$16</definedName>
    <definedName name="_xlnm.Print_Area" localSheetId="9">'وطني '!$A$1:$M$23</definedName>
    <definedName name="_xlnm.Print_Area" localSheetId="6">'وطني +موازي (3)'!$A$1:$M$23</definedName>
    <definedName name="_xlnm.Print_Area" localSheetId="8">'وطني سنة الصنع  '!$A$1:$M$27</definedName>
    <definedName name="_xlnm.Print_Area" localSheetId="7">'وطني وقود'!$A$1:$H$43</definedName>
    <definedName name="_xlnm.Print_Area" localSheetId="5">'وقود وطني+وموازي '!$A$1:$H$43</definedName>
  </definedNames>
  <calcPr calcId="144525"/>
  <fileRecoveryPr autoRecover="0"/>
</workbook>
</file>

<file path=xl/calcChain.xml><?xml version="1.0" encoding="utf-8"?>
<calcChain xmlns="http://schemas.openxmlformats.org/spreadsheetml/2006/main">
  <c r="D16" i="42" l="1"/>
  <c r="C16" i="42"/>
  <c r="E6" i="42"/>
  <c r="E7" i="42"/>
  <c r="E8" i="42"/>
  <c r="E9" i="42"/>
  <c r="E10" i="42"/>
  <c r="E11" i="42"/>
  <c r="E12" i="42"/>
  <c r="E13" i="42"/>
  <c r="E14" i="42"/>
  <c r="E15" i="42"/>
  <c r="J10" i="41"/>
  <c r="J11" i="41"/>
  <c r="J12" i="41"/>
  <c r="J13" i="41"/>
  <c r="J14" i="41"/>
  <c r="J15" i="41"/>
  <c r="J16" i="41"/>
  <c r="J17" i="41"/>
  <c r="J18" i="41"/>
  <c r="J19" i="41"/>
  <c r="J20" i="41"/>
  <c r="J21" i="41"/>
  <c r="J22" i="41"/>
  <c r="J23" i="41"/>
  <c r="J24" i="41"/>
  <c r="J25" i="41"/>
  <c r="J26" i="41"/>
  <c r="J27" i="41"/>
  <c r="J28" i="41"/>
  <c r="F10" i="41"/>
  <c r="L10" i="41" s="1"/>
  <c r="F11" i="41"/>
  <c r="L11" i="41" s="1"/>
  <c r="F12" i="41"/>
  <c r="L12" i="41" s="1"/>
  <c r="F13" i="41"/>
  <c r="L13" i="41" s="1"/>
  <c r="F14" i="41"/>
  <c r="L14" i="41" s="1"/>
  <c r="F15" i="41"/>
  <c r="L15" i="41" s="1"/>
  <c r="F16" i="41"/>
  <c r="L16" i="41" s="1"/>
  <c r="F17" i="41"/>
  <c r="L17" i="41" s="1"/>
  <c r="F18" i="41"/>
  <c r="L18" i="41" s="1"/>
  <c r="F19" i="41"/>
  <c r="L19" i="41" s="1"/>
  <c r="F20" i="41"/>
  <c r="L20" i="41" s="1"/>
  <c r="F21" i="41"/>
  <c r="L21" i="41" s="1"/>
  <c r="F22" i="41"/>
  <c r="L22" i="41" s="1"/>
  <c r="F23" i="41"/>
  <c r="L23" i="41" s="1"/>
  <c r="F24" i="41"/>
  <c r="L24" i="41" s="1"/>
  <c r="F25" i="41"/>
  <c r="L25" i="41" s="1"/>
  <c r="F26" i="41"/>
  <c r="L26" i="41" s="1"/>
  <c r="F27" i="41"/>
  <c r="L27" i="41" s="1"/>
  <c r="F28" i="41"/>
  <c r="L28" i="41" s="1"/>
  <c r="E16" i="42" l="1"/>
  <c r="M28" i="41"/>
  <c r="K28" i="41"/>
  <c r="J8" i="38"/>
  <c r="J9" i="38"/>
  <c r="J10" i="38"/>
  <c r="J11" i="38"/>
  <c r="F8" i="38"/>
  <c r="F9" i="38"/>
  <c r="F10" i="38"/>
  <c r="F11" i="38"/>
  <c r="K11" i="38"/>
  <c r="AA9" i="38"/>
  <c r="D21" i="37"/>
  <c r="C21" i="37"/>
  <c r="B21" i="37"/>
  <c r="E20" i="37"/>
  <c r="E19" i="37"/>
  <c r="E18" i="37"/>
  <c r="E17" i="37"/>
  <c r="E16" i="37"/>
  <c r="E15" i="37"/>
  <c r="E14" i="37"/>
  <c r="E13" i="37"/>
  <c r="E12" i="37"/>
  <c r="E11" i="37"/>
  <c r="E10" i="37"/>
  <c r="E9" i="37"/>
  <c r="E8" i="37"/>
  <c r="E7" i="37"/>
  <c r="E6" i="37"/>
  <c r="I10" i="34"/>
  <c r="I11" i="34"/>
  <c r="I12" i="34"/>
  <c r="I13" i="34"/>
  <c r="I14" i="34"/>
  <c r="I15" i="34"/>
  <c r="I16" i="34"/>
  <c r="I17" i="34"/>
  <c r="I18" i="34"/>
  <c r="I19" i="34"/>
  <c r="I20" i="34"/>
  <c r="I21" i="34"/>
  <c r="I22" i="34"/>
  <c r="I23" i="34"/>
  <c r="I24" i="34"/>
  <c r="I25" i="34"/>
  <c r="I26" i="34"/>
  <c r="I27" i="34"/>
  <c r="E10" i="34"/>
  <c r="K10" i="34" s="1"/>
  <c r="E11" i="34"/>
  <c r="K11" i="34" s="1"/>
  <c r="E12" i="34"/>
  <c r="K12" i="34" s="1"/>
  <c r="E13" i="34"/>
  <c r="K13" i="34" s="1"/>
  <c r="E14" i="34"/>
  <c r="K14" i="34" s="1"/>
  <c r="E15" i="34"/>
  <c r="K15" i="34" s="1"/>
  <c r="E16" i="34"/>
  <c r="K16" i="34" s="1"/>
  <c r="E17" i="34"/>
  <c r="K17" i="34" s="1"/>
  <c r="E18" i="34"/>
  <c r="K18" i="34" s="1"/>
  <c r="E19" i="34"/>
  <c r="K19" i="34" s="1"/>
  <c r="E20" i="34"/>
  <c r="K20" i="34" s="1"/>
  <c r="E21" i="34"/>
  <c r="K21" i="34" s="1"/>
  <c r="E22" i="34"/>
  <c r="K22" i="34" s="1"/>
  <c r="E23" i="34"/>
  <c r="K23" i="34" s="1"/>
  <c r="E24" i="34"/>
  <c r="K24" i="34" s="1"/>
  <c r="E25" i="34"/>
  <c r="K25" i="34" s="1"/>
  <c r="E26" i="34"/>
  <c r="K26" i="34" s="1"/>
  <c r="E27" i="34"/>
  <c r="K27" i="34" s="1"/>
  <c r="I7" i="33"/>
  <c r="I8" i="33"/>
  <c r="I9" i="33"/>
  <c r="I10" i="33"/>
  <c r="I11" i="33"/>
  <c r="I12" i="33"/>
  <c r="I13" i="33"/>
  <c r="I14" i="33"/>
  <c r="I15" i="33"/>
  <c r="I16" i="33"/>
  <c r="I17" i="33"/>
  <c r="I18" i="33"/>
  <c r="I19" i="33"/>
  <c r="I20" i="33"/>
  <c r="I21" i="33"/>
  <c r="I22" i="33"/>
  <c r="E7" i="33"/>
  <c r="K7" i="33" s="1"/>
  <c r="E8" i="33"/>
  <c r="K8" i="33" s="1"/>
  <c r="E9" i="33"/>
  <c r="K9" i="33" s="1"/>
  <c r="E10" i="33"/>
  <c r="K10" i="33" s="1"/>
  <c r="E11" i="33"/>
  <c r="K11" i="33" s="1"/>
  <c r="E12" i="33"/>
  <c r="K12" i="33" s="1"/>
  <c r="E13" i="33"/>
  <c r="K13" i="33" s="1"/>
  <c r="E14" i="33"/>
  <c r="K14" i="33" s="1"/>
  <c r="E15" i="33"/>
  <c r="K15" i="33" s="1"/>
  <c r="E16" i="33"/>
  <c r="K16" i="33" s="1"/>
  <c r="E17" i="33"/>
  <c r="K17" i="33" s="1"/>
  <c r="E18" i="33"/>
  <c r="K18" i="33" s="1"/>
  <c r="E19" i="33"/>
  <c r="K19" i="33" s="1"/>
  <c r="E20" i="33"/>
  <c r="K20" i="33" s="1"/>
  <c r="E21" i="33"/>
  <c r="K21" i="33" s="1"/>
  <c r="E22" i="33"/>
  <c r="K22" i="33" s="1"/>
  <c r="E21" i="32"/>
  <c r="E20" i="32"/>
  <c r="E17" i="32"/>
  <c r="E16" i="32"/>
  <c r="E13" i="32"/>
  <c r="E12" i="32"/>
  <c r="E9" i="32"/>
  <c r="E8" i="32"/>
  <c r="A25" i="32"/>
  <c r="L24" i="32"/>
  <c r="J24" i="32"/>
  <c r="H24" i="32"/>
  <c r="F24" i="32"/>
  <c r="D24" i="32"/>
  <c r="B24" i="32"/>
  <c r="I22" i="32"/>
  <c r="E22" i="32"/>
  <c r="I21" i="32"/>
  <c r="I20" i="32"/>
  <c r="I19" i="32"/>
  <c r="E19" i="32"/>
  <c r="I18" i="32"/>
  <c r="E18" i="32"/>
  <c r="I17" i="32"/>
  <c r="I16" i="32"/>
  <c r="I15" i="32"/>
  <c r="E15" i="32"/>
  <c r="I14" i="32"/>
  <c r="E14" i="32"/>
  <c r="I13" i="32"/>
  <c r="I12" i="32"/>
  <c r="I11" i="32"/>
  <c r="E11" i="32"/>
  <c r="I10" i="32"/>
  <c r="E10" i="32"/>
  <c r="I9" i="32"/>
  <c r="I8" i="32"/>
  <c r="I7" i="32"/>
  <c r="E7" i="32"/>
  <c r="L23" i="31"/>
  <c r="K23" i="31"/>
  <c r="J23" i="31"/>
  <c r="I23" i="31"/>
  <c r="H23" i="31"/>
  <c r="F23" i="31"/>
  <c r="D23" i="31"/>
  <c r="B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E9" i="31"/>
  <c r="E8" i="31"/>
  <c r="E10" i="29"/>
  <c r="E6" i="29"/>
  <c r="C12" i="29"/>
  <c r="D12" i="29"/>
  <c r="C8" i="29"/>
  <c r="C14" i="29" s="1"/>
  <c r="D8" i="29"/>
  <c r="E15" i="29"/>
  <c r="E13" i="29"/>
  <c r="E11" i="29"/>
  <c r="E9" i="29"/>
  <c r="E7" i="29"/>
  <c r="E5" i="29"/>
  <c r="L23" i="28"/>
  <c r="J23" i="28"/>
  <c r="H23" i="28"/>
  <c r="G23" i="28"/>
  <c r="F23" i="28"/>
  <c r="D23" i="28"/>
  <c r="C23" i="28"/>
  <c r="B23" i="28"/>
  <c r="I21" i="28"/>
  <c r="E21" i="28"/>
  <c r="K21" i="28" s="1"/>
  <c r="I20" i="28"/>
  <c r="E20" i="28"/>
  <c r="K20" i="28" s="1"/>
  <c r="I19" i="28"/>
  <c r="E19" i="28"/>
  <c r="K19" i="28" s="1"/>
  <c r="I18" i="28"/>
  <c r="E18" i="28"/>
  <c r="K18" i="28" s="1"/>
  <c r="I17" i="28"/>
  <c r="E17" i="28"/>
  <c r="K17" i="28" s="1"/>
  <c r="I16" i="28"/>
  <c r="E16" i="28"/>
  <c r="K16" i="28" s="1"/>
  <c r="I15" i="28"/>
  <c r="E15" i="28"/>
  <c r="K15" i="28" s="1"/>
  <c r="I14" i="28"/>
  <c r="E14" i="28"/>
  <c r="K14" i="28" s="1"/>
  <c r="I13" i="28"/>
  <c r="E13" i="28"/>
  <c r="K13" i="28" s="1"/>
  <c r="I11" i="28"/>
  <c r="E11" i="28"/>
  <c r="K11" i="28" s="1"/>
  <c r="I10" i="28"/>
  <c r="E10" i="28"/>
  <c r="I9" i="28"/>
  <c r="E9" i="28"/>
  <c r="I8" i="28"/>
  <c r="E8" i="28"/>
  <c r="K8" i="28" s="1"/>
  <c r="E12" i="9"/>
  <c r="I12" i="9"/>
  <c r="K12" i="9" s="1"/>
  <c r="E22" i="9"/>
  <c r="I22" i="9"/>
  <c r="K22" i="9" s="1"/>
  <c r="L23" i="9"/>
  <c r="J23" i="9"/>
  <c r="E15" i="11"/>
  <c r="C12" i="11"/>
  <c r="D12" i="11"/>
  <c r="E12" i="11" s="1"/>
  <c r="E13" i="11"/>
  <c r="E11" i="11"/>
  <c r="E10" i="11"/>
  <c r="E9" i="11"/>
  <c r="C8" i="11"/>
  <c r="D8" i="11"/>
  <c r="D14" i="11" s="1"/>
  <c r="E7" i="11"/>
  <c r="E5" i="11"/>
  <c r="E6" i="11"/>
  <c r="I8" i="9"/>
  <c r="I9" i="9"/>
  <c r="I10" i="9"/>
  <c r="I11" i="9"/>
  <c r="I13" i="9"/>
  <c r="I14" i="9"/>
  <c r="I15" i="9"/>
  <c r="I16" i="9"/>
  <c r="I17" i="9"/>
  <c r="I18" i="9"/>
  <c r="I19" i="9"/>
  <c r="I20" i="9"/>
  <c r="I21" i="9"/>
  <c r="G23" i="9"/>
  <c r="H23" i="9"/>
  <c r="E8" i="9"/>
  <c r="K8" i="9" s="1"/>
  <c r="E9" i="9"/>
  <c r="K9" i="9" s="1"/>
  <c r="E10" i="9"/>
  <c r="K10" i="9" s="1"/>
  <c r="E11" i="9"/>
  <c r="K11" i="9" s="1"/>
  <c r="E13" i="9"/>
  <c r="K13" i="9" s="1"/>
  <c r="E14" i="9"/>
  <c r="K14" i="9" s="1"/>
  <c r="E15" i="9"/>
  <c r="K15" i="9" s="1"/>
  <c r="E16" i="9"/>
  <c r="K16" i="9" s="1"/>
  <c r="E17" i="9"/>
  <c r="K17" i="9" s="1"/>
  <c r="E18" i="9"/>
  <c r="K18" i="9" s="1"/>
  <c r="E19" i="9"/>
  <c r="K19" i="9" s="1"/>
  <c r="E20" i="9"/>
  <c r="K20" i="9" s="1"/>
  <c r="E21" i="9"/>
  <c r="K21" i="9" s="1"/>
  <c r="D23" i="9"/>
  <c r="C23" i="9"/>
  <c r="D28" i="6"/>
  <c r="C28" i="6"/>
  <c r="B28" i="6"/>
  <c r="E23" i="20"/>
  <c r="E24" i="20"/>
  <c r="E2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D27" i="20"/>
  <c r="D26" i="20"/>
  <c r="C26" i="20"/>
  <c r="B26" i="20"/>
  <c r="C21" i="20"/>
  <c r="C27" i="20" s="1"/>
  <c r="B21" i="20"/>
  <c r="E21" i="20" s="1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8" i="11" l="1"/>
  <c r="E12" i="29"/>
  <c r="E14" i="11"/>
  <c r="E28" i="6"/>
  <c r="E26" i="20"/>
  <c r="C14" i="11"/>
  <c r="K9" i="28"/>
  <c r="K10" i="28"/>
  <c r="D14" i="29"/>
  <c r="E8" i="29"/>
  <c r="E21" i="37"/>
  <c r="E24" i="37" s="1"/>
  <c r="B27" i="20"/>
  <c r="E27" i="20" s="1"/>
  <c r="H18" i="20" s="1"/>
  <c r="L10" i="38"/>
  <c r="L8" i="38"/>
  <c r="L9" i="38"/>
  <c r="K7" i="32"/>
  <c r="K24" i="32" s="1"/>
  <c r="E24" i="32"/>
  <c r="E23" i="31"/>
  <c r="I24" i="32"/>
  <c r="E14" i="29"/>
  <c r="E23" i="28"/>
  <c r="K23" i="28" s="1"/>
  <c r="I23" i="28"/>
  <c r="B23" i="9"/>
  <c r="E23" i="9" s="1"/>
  <c r="K23" i="9" s="1"/>
  <c r="F23" i="9"/>
  <c r="I23" i="9" s="1"/>
  <c r="F26" i="20" l="1"/>
  <c r="H26" i="20"/>
  <c r="H7" i="20"/>
  <c r="H11" i="20"/>
  <c r="H15" i="20"/>
  <c r="H19" i="20"/>
  <c r="H24" i="20"/>
  <c r="H8" i="20"/>
  <c r="H12" i="20"/>
  <c r="H16" i="20"/>
  <c r="H20" i="20"/>
  <c r="H23" i="20"/>
  <c r="H25" i="20"/>
  <c r="H9" i="20"/>
  <c r="H13" i="20"/>
  <c r="H17" i="20"/>
  <c r="H6" i="20"/>
  <c r="H10" i="20"/>
  <c r="H14" i="20"/>
  <c r="L11" i="38"/>
  <c r="H21" i="20" l="1"/>
  <c r="H27" i="20" s="1"/>
</calcChain>
</file>

<file path=xl/sharedStrings.xml><?xml version="1.0" encoding="utf-8"?>
<sst xmlns="http://schemas.openxmlformats.org/spreadsheetml/2006/main" count="689" uniqueCount="334">
  <si>
    <t xml:space="preserve">جدول (1)                                                                                                                              </t>
  </si>
  <si>
    <t>Table (1)</t>
  </si>
  <si>
    <t>البيان</t>
  </si>
  <si>
    <t xml:space="preserve">Indicators       </t>
  </si>
  <si>
    <t xml:space="preserve"> Number of vehicles</t>
  </si>
  <si>
    <t xml:space="preserve"> longest tiled road (km)</t>
  </si>
  <si>
    <t xml:space="preserve">     </t>
  </si>
  <si>
    <t xml:space="preserve">                                                                                          </t>
  </si>
  <si>
    <t xml:space="preserve">                                                           </t>
  </si>
  <si>
    <t>جدول (2)</t>
  </si>
  <si>
    <t>Table (2)</t>
  </si>
  <si>
    <t xml:space="preserve">الطرق الثانوية / كم </t>
  </si>
  <si>
    <t>الطرق الريفية / كم</t>
  </si>
  <si>
    <t xml:space="preserve">المجموع </t>
  </si>
  <si>
    <t>Governorate</t>
  </si>
  <si>
    <t>secondary road (Km)</t>
  </si>
  <si>
    <t>Total</t>
  </si>
  <si>
    <t>نينوى</t>
  </si>
  <si>
    <t>Ninevah</t>
  </si>
  <si>
    <t>كركوك</t>
  </si>
  <si>
    <t>Kirkuk</t>
  </si>
  <si>
    <t>ديالى</t>
  </si>
  <si>
    <t>Diala</t>
  </si>
  <si>
    <t>الانبار</t>
  </si>
  <si>
    <t>AL-Anbar</t>
  </si>
  <si>
    <t>بغداد</t>
  </si>
  <si>
    <t>Baghdad</t>
  </si>
  <si>
    <t>بابل</t>
  </si>
  <si>
    <t>Babylon</t>
  </si>
  <si>
    <t>كربلاء</t>
  </si>
  <si>
    <t>Kerbela</t>
  </si>
  <si>
    <t>واسط</t>
  </si>
  <si>
    <t>Wasit</t>
  </si>
  <si>
    <t>صلاح الدين</t>
  </si>
  <si>
    <t>Salah Al-Deen</t>
  </si>
  <si>
    <t>النجف</t>
  </si>
  <si>
    <t>Najaf</t>
  </si>
  <si>
    <t>القادسية</t>
  </si>
  <si>
    <t>AL- Qadisiya</t>
  </si>
  <si>
    <t>المثنى</t>
  </si>
  <si>
    <t>AL- Muthanna</t>
  </si>
  <si>
    <t>ذي قار</t>
  </si>
  <si>
    <t>Thi- Qar</t>
  </si>
  <si>
    <t>ميسان</t>
  </si>
  <si>
    <t>Missan</t>
  </si>
  <si>
    <t>البصرة</t>
  </si>
  <si>
    <t>Basrah</t>
  </si>
  <si>
    <t>الطرق الحدودية</t>
  </si>
  <si>
    <t>Border road</t>
  </si>
  <si>
    <t>المرور السريع</t>
  </si>
  <si>
    <t>High way</t>
  </si>
  <si>
    <t>المجموع الكلي</t>
  </si>
  <si>
    <t xml:space="preserve">نينوى </t>
  </si>
  <si>
    <t>جدول (3)</t>
  </si>
  <si>
    <t>Table (3)</t>
  </si>
  <si>
    <t xml:space="preserve">أنواع الجسور </t>
  </si>
  <si>
    <t>type of bridges</t>
  </si>
  <si>
    <t>جسر كونكريتي</t>
  </si>
  <si>
    <t xml:space="preserve">جسر حديدي </t>
  </si>
  <si>
    <t>جسر عائم</t>
  </si>
  <si>
    <t xml:space="preserve">Concrete Bridge
</t>
  </si>
  <si>
    <t>an iron bridge</t>
  </si>
  <si>
    <t>Floating bridge</t>
  </si>
  <si>
    <t xml:space="preserve"> </t>
  </si>
  <si>
    <t>مصدر البيانات /الهيئة العامة للطرق والجسور</t>
  </si>
  <si>
    <t>Data source / General Authority for Roads and Bridges</t>
  </si>
  <si>
    <t>+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</si>
  <si>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</si>
  <si>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جدول (4)</t>
  </si>
  <si>
    <t>Table (4)</t>
  </si>
  <si>
    <t xml:space="preserve"> سيارات الركاب                        </t>
  </si>
  <si>
    <t>مجموع سيارات الركاب</t>
  </si>
  <si>
    <t xml:space="preserve">                  سيــــــــــــارات الحمـــــل         
         Lorries and pick-ups </t>
  </si>
  <si>
    <t>مجموع سيارات الحمل</t>
  </si>
  <si>
    <r>
      <t xml:space="preserve">مواصفات خاصة     </t>
    </r>
    <r>
      <rPr>
        <b/>
        <sz val="14"/>
        <rFont val="Times New Roman"/>
        <family val="1"/>
      </rPr>
      <t/>
    </r>
  </si>
  <si>
    <t xml:space="preserve"> المجموع الكلي   </t>
  </si>
  <si>
    <t xml:space="preserve">الدراجات النارية  </t>
  </si>
  <si>
    <t>passengers vehicles</t>
  </si>
  <si>
    <t>اللــــــوريــــــات</t>
  </si>
  <si>
    <t>صالون</t>
  </si>
  <si>
    <t xml:space="preserve"> باص</t>
  </si>
  <si>
    <t>Total passengers vehicles</t>
  </si>
  <si>
    <t>lorries</t>
  </si>
  <si>
    <t>Total Lorries and pick-ups</t>
  </si>
  <si>
    <t xml:space="preserve">Special Specifications </t>
  </si>
  <si>
    <t>Grand total</t>
  </si>
  <si>
    <t>Motorcycle</t>
  </si>
  <si>
    <t>Saloon</t>
  </si>
  <si>
    <t xml:space="preserve">  Bus</t>
  </si>
  <si>
    <t xml:space="preserve">  حوضية
  Lorry Tank </t>
  </si>
  <si>
    <t>Ninaueh</t>
  </si>
  <si>
    <t xml:space="preserve">                             </t>
  </si>
  <si>
    <t>Salah AL-deen</t>
  </si>
  <si>
    <t>AL-Najaf</t>
  </si>
  <si>
    <t>AL-Qadisiya</t>
  </si>
  <si>
    <t>AL-Muthanna</t>
  </si>
  <si>
    <t>Thi-Qar</t>
  </si>
  <si>
    <t>Maysan</t>
  </si>
  <si>
    <t>AL-Basrah</t>
  </si>
  <si>
    <t>جدول (5)</t>
  </si>
  <si>
    <t>Table (5)</t>
  </si>
  <si>
    <t xml:space="preserve">            سيارات الركاب       
   Passengers</t>
  </si>
  <si>
    <t xml:space="preserve">سيارات الحمل 
 Lorries and pick-ups
</t>
  </si>
  <si>
    <t xml:space="preserve"> مجموع سيارات
 الحمل
 </t>
  </si>
  <si>
    <t xml:space="preserve">  مواصفات خاصة</t>
  </si>
  <si>
    <t xml:space="preserve">المجموع الكلي       </t>
  </si>
  <si>
    <t>الدراجات النارية</t>
  </si>
  <si>
    <t xml:space="preserve">   صالون  Saloon</t>
  </si>
  <si>
    <t xml:space="preserve">  باص
  Bus</t>
  </si>
  <si>
    <t xml:space="preserve">           اللوريات    
       Lorries</t>
  </si>
  <si>
    <t xml:space="preserve">  حوضية 
  Lorry Tank</t>
  </si>
  <si>
    <t xml:space="preserve">Total Lorries and pick-ups </t>
  </si>
  <si>
    <t xml:space="preserve">Special Specifications  </t>
  </si>
  <si>
    <t>2002وماقبلها</t>
  </si>
  <si>
    <t>befor 2002</t>
  </si>
  <si>
    <t>المجموع</t>
  </si>
  <si>
    <t>جدول (6)</t>
  </si>
  <si>
    <t>Table (6)</t>
  </si>
  <si>
    <t xml:space="preserve">سيارات الركاب                       </t>
  </si>
  <si>
    <t>مجموع سيارات
 الركاب</t>
  </si>
  <si>
    <t xml:space="preserve">    سيــــــــــــارات الحمـــــل       
 Lorries and pick-ups </t>
  </si>
  <si>
    <t xml:space="preserve"> مجموع سيارات الحمل    </t>
  </si>
  <si>
    <t xml:space="preserve"> مواصفات  خاصة        </t>
  </si>
  <si>
    <t xml:space="preserve">المجموع الكلي   </t>
  </si>
  <si>
    <t xml:space="preserve">الدراجات النارية </t>
  </si>
  <si>
    <t>اللــــوريـــات</t>
  </si>
  <si>
    <t xml:space="preserve">  باص</t>
  </si>
  <si>
    <t xml:space="preserve"> Saloon</t>
  </si>
  <si>
    <t xml:space="preserve">  Station</t>
  </si>
  <si>
    <t>Bus</t>
  </si>
  <si>
    <t xml:space="preserve">  حوضية  Lorry Tank </t>
  </si>
  <si>
    <t>Salah AL-DEEN</t>
  </si>
  <si>
    <t xml:space="preserve"> Total</t>
  </si>
  <si>
    <t>جدول (7)</t>
  </si>
  <si>
    <t>Table (7)</t>
  </si>
  <si>
    <t xml:space="preserve">سيارات الركاب </t>
  </si>
  <si>
    <t xml:space="preserve">                سيارات الحمل</t>
  </si>
  <si>
    <t xml:space="preserve">مجموع سيارات
 الحمل </t>
  </si>
  <si>
    <t xml:space="preserve"> مواصفات خاصة </t>
  </si>
  <si>
    <t xml:space="preserve">دراجات نارية </t>
  </si>
  <si>
    <t xml:space="preserve">Lorries and pick-ups            </t>
  </si>
  <si>
    <t>ستيشن</t>
  </si>
  <si>
    <t>باص</t>
  </si>
  <si>
    <t>بيك اب وفان</t>
  </si>
  <si>
    <t>اللوريات</t>
  </si>
  <si>
    <t>حوضية</t>
  </si>
  <si>
    <t>Special Specifications</t>
  </si>
  <si>
    <t xml:space="preserve">LorryTank </t>
  </si>
  <si>
    <t>جدول (8)</t>
  </si>
  <si>
    <t>Table (8)</t>
  </si>
  <si>
    <t xml:space="preserve">                                    </t>
  </si>
  <si>
    <t xml:space="preserve">  المجموع 
 Total       </t>
  </si>
  <si>
    <t>سيارت الركاب</t>
  </si>
  <si>
    <t>passengers 
vehicles</t>
  </si>
  <si>
    <t xml:space="preserve"> Station           </t>
  </si>
  <si>
    <t xml:space="preserve"> Bus</t>
  </si>
  <si>
    <t>سيارات الحمل</t>
  </si>
  <si>
    <t>بيك اب و فان</t>
  </si>
  <si>
    <t>lorries and 
pick_ups</t>
  </si>
  <si>
    <t>lorry Tank</t>
  </si>
  <si>
    <t>مواصفات خاصة</t>
  </si>
  <si>
    <t>Special Specification</t>
  </si>
  <si>
    <t>جدول (9)</t>
  </si>
  <si>
    <t>Table (9)</t>
  </si>
  <si>
    <t>جدول (10)</t>
  </si>
  <si>
    <t>Table (10)</t>
  </si>
  <si>
    <t>جدول (13)</t>
  </si>
  <si>
    <t>Table (13)</t>
  </si>
  <si>
    <t xml:space="preserve">                       سيارات الركاب     
                   passengers vehicles</t>
  </si>
  <si>
    <t xml:space="preserve">   مجموع سيارات الركاب    </t>
  </si>
  <si>
    <t xml:space="preserve">                  سيــــــــــــارات الحمـــــل          
        Lorries and pick-ups </t>
  </si>
  <si>
    <t xml:space="preserve"> مجموع سيارات الحمل     </t>
  </si>
  <si>
    <t xml:space="preserve">   مواصفات خاصة      </t>
  </si>
  <si>
    <t xml:space="preserve">    المجموع الكلي   </t>
  </si>
  <si>
    <t xml:space="preserve"> الدراجات النارية  </t>
  </si>
  <si>
    <t xml:space="preserve">     اللــــوريات    
  lorries</t>
  </si>
  <si>
    <t>صالون 
Saloon</t>
  </si>
  <si>
    <t xml:space="preserve">     باص     Bus</t>
  </si>
  <si>
    <t xml:space="preserve">  حوضية  
Lorry Tank </t>
  </si>
  <si>
    <t>*المجموع الكلي</t>
  </si>
  <si>
    <t>Grand. Total</t>
  </si>
  <si>
    <t xml:space="preserve">* المجموع الكلي لايحتوي بيانات الفحص المؤقت لعدم توفرها قي مديرية المرور العامة بشكل تفصيلي </t>
  </si>
  <si>
    <t xml:space="preserve"> سيارات الركاب                       </t>
  </si>
  <si>
    <t xml:space="preserve">  مجموع  سيارات الركاب   </t>
  </si>
  <si>
    <t xml:space="preserve">                  سيــــــــــــارات الحمـــــل     
             Lorries and pick-ups</t>
  </si>
  <si>
    <t xml:space="preserve"> مجموع سيارات الحمل   </t>
  </si>
  <si>
    <t xml:space="preserve">  مواصفات خاصة     </t>
  </si>
  <si>
    <t xml:space="preserve">  المجموع الكلي   </t>
  </si>
  <si>
    <t xml:space="preserve"> بيك اب وفان </t>
  </si>
  <si>
    <t xml:space="preserve">     اللــــوريات  
    lorries</t>
  </si>
  <si>
    <t xml:space="preserve">صالون </t>
  </si>
  <si>
    <t xml:space="preserve">تكسي   </t>
  </si>
  <si>
    <t xml:space="preserve"> باص     </t>
  </si>
  <si>
    <t xml:space="preserve">  حوضية  </t>
  </si>
  <si>
    <t>Station</t>
  </si>
  <si>
    <t>Taxi</t>
  </si>
  <si>
    <t xml:space="preserve">Lorry Tank </t>
  </si>
  <si>
    <t>دهوك</t>
  </si>
  <si>
    <t>Dohouk</t>
  </si>
  <si>
    <t>اربيل</t>
  </si>
  <si>
    <t xml:space="preserve"> Erbil</t>
  </si>
  <si>
    <t>سليمانية</t>
  </si>
  <si>
    <t>Sulaimaniya</t>
  </si>
  <si>
    <t>جدول (15)</t>
  </si>
  <si>
    <t>Table (15)</t>
  </si>
  <si>
    <t xml:space="preserve">تكسي </t>
  </si>
  <si>
    <t xml:space="preserve"> بنزين            </t>
  </si>
  <si>
    <t xml:space="preserve"> ديزل          </t>
  </si>
  <si>
    <t xml:space="preserve">المجموع      </t>
  </si>
  <si>
    <t>Gasoline</t>
  </si>
  <si>
    <t>Diesel</t>
  </si>
  <si>
    <t>المحافظة</t>
  </si>
  <si>
    <t xml:space="preserve">   اللوحات (الدائمية )         </t>
  </si>
  <si>
    <t xml:space="preserve">لوحات (الفحص مؤقت)  </t>
  </si>
  <si>
    <t xml:space="preserve">   المجموع الكلي  
        </t>
  </si>
  <si>
    <t xml:space="preserve">    النسبة المئوية %    </t>
  </si>
  <si>
    <t xml:space="preserve">                                                    </t>
  </si>
  <si>
    <t xml:space="preserve">Permanent  </t>
  </si>
  <si>
    <t xml:space="preserve">Almnafist  </t>
  </si>
  <si>
    <t xml:space="preserve">national project and parallel project (new plate) </t>
  </si>
  <si>
    <t>Percentage</t>
  </si>
  <si>
    <t>Nineveh</t>
  </si>
  <si>
    <t>Al-Anbar</t>
  </si>
  <si>
    <t>Al-Najaf</t>
  </si>
  <si>
    <t>Al-Qadisiya</t>
  </si>
  <si>
    <t>Al-Muthanna</t>
  </si>
  <si>
    <t xml:space="preserve">Maysan </t>
  </si>
  <si>
    <t>Al-Basrah</t>
  </si>
  <si>
    <t xml:space="preserve">اقليم كردستان </t>
  </si>
  <si>
    <t>KRG</t>
  </si>
  <si>
    <t>Erbil</t>
  </si>
  <si>
    <t xml:space="preserve">مجموع الاقليم </t>
  </si>
  <si>
    <t>Total KRG</t>
  </si>
  <si>
    <t>Grand Total</t>
  </si>
  <si>
    <t>pickups &amp; van</t>
  </si>
  <si>
    <t xml:space="preserve">  بيك اب وفان   Pickups &amp; van</t>
  </si>
  <si>
    <t>Pickups &amp; van</t>
  </si>
  <si>
    <t xml:space="preserve">   بيك أب وفان
Picups  &amp;van</t>
  </si>
  <si>
    <t>Picups &amp; van</t>
  </si>
  <si>
    <t>النوع</t>
  </si>
  <si>
    <t>* عدد السكان (بألف نسمة)</t>
  </si>
  <si>
    <t xml:space="preserve">  ** معدل السيارات لكل 1000 نسمة من السكان = عدد السيارات / عدد السكان</t>
  </si>
  <si>
    <t xml:space="preserve">  *** معدل السيارات عدا أقليم كردستان(سيارة/كم) = عدد السيارات / اطوال الطرق                        </t>
  </si>
  <si>
    <t xml:space="preserve"> **** معدل شخص / مركبة = عدد السكان / عدد السيارات </t>
  </si>
  <si>
    <t>** Motor rate per 1000 inhabitants of population = number of cars / population</t>
  </si>
  <si>
    <t>**** Average person / vehicle = population / number of cars</t>
  </si>
  <si>
    <t>****Average person/vehicle</t>
  </si>
  <si>
    <t>***Average  number of vehicles (almnafist, permanent, new plate) per (km) of tiled road</t>
  </si>
  <si>
    <t xml:space="preserve">**Average  number of vehicles (permanent, almnafist, new plate) per 1000 person </t>
  </si>
  <si>
    <t>* Population (1000 person)</t>
  </si>
  <si>
    <t xml:space="preserve"> *** معدل السيارات عدا الاقليم                               (الكثافة المرورية) لكل (كم) من الطرق المبلطة </t>
  </si>
  <si>
    <t xml:space="preserve"> ** معدل السيارات لكل 1000 نسمة من السكان </t>
  </si>
  <si>
    <t xml:space="preserve">  **** معدل شخص / مركبة                               </t>
  </si>
  <si>
    <t>*** The rate of cars except the Kurdistan region (car / km) = Number of cars / lengths of roads</t>
  </si>
  <si>
    <t xml:space="preserve"> اطوال الطرق المبلطة (كم) عدا اقليم كردستان </t>
  </si>
  <si>
    <t>عدد السيارات عدا اقليم كردستان</t>
  </si>
  <si>
    <t xml:space="preserve">المشروع الوطني و الموازي 
(اللوحات الجديدة)                                           </t>
  </si>
  <si>
    <t>السنوات 
years</t>
  </si>
  <si>
    <t>Rural road (Km)</t>
  </si>
  <si>
    <t>main road (Km)</t>
  </si>
  <si>
    <t xml:space="preserve">ديزل
 Diesel       </t>
  </si>
  <si>
    <t xml:space="preserve"> مجموع عدد السيارات بضمنها اقليم كردستان             </t>
  </si>
  <si>
    <t>الطرق الرئيسة / كم</t>
  </si>
  <si>
    <t>المؤشرات الرئيسة لعدد سيارات القطاع الخاص ولجميع أنواع اللوحات (الدائمية ، الفحص المؤقت ، اللوحات الجديدة) المسجلة في مديرية المرور العامة للسنوات (2016 ــ 2020)</t>
  </si>
  <si>
    <t>Main indicators of the number of private sector cars and all types of plates (permanent, mnafist, new plates) registered at the Directorate of Traffic for the years (2016 - 2020)
  </t>
  </si>
  <si>
    <t xml:space="preserve">  * عدد السكان لسنوات ( 2016-2020 ) المصدر أحصاء السكاني وعلى ضوء تعديلات الاسقاطات الجديدة  </t>
  </si>
  <si>
    <t>عدد سيارات القطاع الخاص  للمشروع الوطني (اللوحات الجديدة) والدراجات النارية المسجلة في مديرية المرور العامة حسب المحافظة والنوع لغاية 31 / 12 / 2020</t>
  </si>
  <si>
    <t>Number of private sector cars for the national project (new plates) and motorcycles registered at the General Traffic Directorate by governorate and type until 31/12/2020</t>
  </si>
  <si>
    <t xml:space="preserve">  ستيشن و حقلية</t>
  </si>
  <si>
    <t>Field &amp; Station</t>
  </si>
  <si>
    <t>ستيشن و حقلية</t>
  </si>
  <si>
    <t>befor 2004</t>
  </si>
  <si>
    <t>Flat Bed Truck &amp;   Tipper lorry</t>
  </si>
  <si>
    <t xml:space="preserve">عدد سيارات القطاع الخاص للمشروع الوطني (اللوحات الجديدة) والدراجات النارية المسجلة في مديرية المرور العامة حسب النوع وسنة الصنع لغاية 2020/12/31 </t>
  </si>
  <si>
    <t>Number of private sector cars for the national project (new plates) and motorcycles registered at the General Traffic Directorate by type and year of manufacture until 31/12/2020</t>
  </si>
  <si>
    <t xml:space="preserve">  2004وماقبلها </t>
  </si>
  <si>
    <t xml:space="preserve">شاصي و قلاب </t>
  </si>
  <si>
    <t xml:space="preserve">  Station &amp; Field</t>
  </si>
  <si>
    <t xml:space="preserve">ستيشن وحقلية </t>
  </si>
  <si>
    <t xml:space="preserve"> Station &amp; Field          </t>
  </si>
  <si>
    <t xml:space="preserve">شاصي وقلاب </t>
  </si>
  <si>
    <t>Flat Bed Truck &amp;Tipper lorry</t>
  </si>
  <si>
    <t>عدد سيارات القطاع الخاص للمشروع الوطني (اللوحات الجديدة) والدراجات النارية المسجلة في مديرية المرور العامة حسب نوع الوقود المستخدم لغاية 2020/12/31</t>
  </si>
  <si>
    <t>Number of private sector cars for the national project (new plates) and motorcycles registered at the General Traffic Directorate by type of fuel until 31/12/2020</t>
  </si>
  <si>
    <t>عدد سيارات القطاع الخاص  للمشروع الوطني و الموازي (اللوحات الجديدة) والدراجات النارية المسجلة في مديرية المرور العامة حسب المحافظة والنوع لغاية 31 / 12 / 2020</t>
  </si>
  <si>
    <t>Number of private sector cars for the national and parallel project (new plates) and motorcycles registered at the General Traffic Directorate by governorate and type until 31/12/2020</t>
  </si>
  <si>
    <t>Number of private sector cars for the national and parallel project (new plates) and motorcycles registered at the General Traffic Directorate by type of fuel until 31/12/2020</t>
  </si>
  <si>
    <t>عدد سيارات القطاع الخاص للمشروع الوطني والموازي (اللوحات الجديدة) والدراجات النارية المسجلة في مديرية المرور العامة حسب نوع الوقود المستخدم لغاية 2020/12/31</t>
  </si>
  <si>
    <t xml:space="preserve"> عدد الجسور حسب المحافظة ونوع الجسر لغاية  2020/12/31</t>
  </si>
  <si>
    <t>Number of bridges by governorate and type of bridge Until 31/12/2020</t>
  </si>
  <si>
    <t>عدد سيارات القطاع الخاص التي تحمل اللوحات (الدائمية) والدراجات النارية المسجلة في مديرية المرور العامة حسب المحافظة والنوع لغاية 2020/12/31</t>
  </si>
  <si>
    <t>Number of private sector vehicles bearing (permanent) plates and motorcycles registered in the Directorate of Traffic by governorate and type until 31/12/2020</t>
  </si>
  <si>
    <t xml:space="preserve">    ستيشن وحقلية </t>
  </si>
  <si>
    <t xml:space="preserve">    Station &amp; Field   </t>
  </si>
  <si>
    <t xml:space="preserve">       شاصي و قلاب           Flat Bed Truck&amp;Tipper lorry </t>
  </si>
  <si>
    <t xml:space="preserve"> Station &amp; Field </t>
  </si>
  <si>
    <t xml:space="preserve">       شاصي و قلاب   Flat Bed Truck&amp;Tipper lorry </t>
  </si>
  <si>
    <t xml:space="preserve">     بيك اب وفان   </t>
  </si>
  <si>
    <t xml:space="preserve">       ستيشن وحقلية           Station &amp; Field   </t>
  </si>
  <si>
    <t>Number of private sector vehicles carrying permanent plates and motorcycles registered in the Traffic Directorate by type and year of manufacture until 31/12/2020</t>
  </si>
  <si>
    <t>عدد سيارات القطاع الخاص التي تحمل اللوحات (الدائمية) والدراجات النارية المسجلة في مديرية المرور العامة حسب النوع وسنة الصنع لغاية 2020/12/31</t>
  </si>
  <si>
    <t xml:space="preserve">       شاصي و قلاب       Flat Bed Truck&amp;Tipper lorry </t>
  </si>
  <si>
    <t xml:space="preserve">          عدد سيارات القطاع الخاص التي تحمل ثلاث لوحات (الدائمية ، المشروع الوطني و الموازي (اللوحات الجديدة) والدراجات النارية المسجلة في مديرية المرور العامة حسب المحافظة والنوع لغاية 31/ 12/ 2020   </t>
  </si>
  <si>
    <t xml:space="preserve">    ستيشن وحقلية      Station &amp; Field </t>
  </si>
  <si>
    <t xml:space="preserve">          شاصي وقلاب          Flat Bed Truck&amp;Tipper lorry</t>
  </si>
  <si>
    <t>Total Lengths Of Roads Of All Kinds By Type Of Road And Governorate Until 31/12/2020</t>
  </si>
  <si>
    <t xml:space="preserve">مجموع أطوال الطرق بكافة أنواعها حسب نوع الطريق والمحافظة لغاية 2020/12/31 </t>
  </si>
  <si>
    <t>اجمالي عدد سيارات القطاع الخاص التي تحمل اللوحات ( الدائمية ، الفحص المؤقت ، المشروع الوطني والموازي(اللوحات الجديدة) المسجلة في مديرية المرور العامة لغاية 2020/12/31</t>
  </si>
  <si>
    <t>The total number of private cars bearing plates (permanent, temporary , new paintes) registered at the General Traffic Directorate until 31/12/2020</t>
  </si>
  <si>
    <t>جدول (11)</t>
  </si>
  <si>
    <t>Table (11)</t>
  </si>
  <si>
    <t xml:space="preserve">جدول (12) </t>
  </si>
  <si>
    <t>Table (12)</t>
  </si>
  <si>
    <t>جدول (14)</t>
  </si>
  <si>
    <t xml:space="preserve"> Table (14)</t>
  </si>
  <si>
    <t>* Grand total does not contain dataon temporary Plates not available in the Directorate General Traffic in detail</t>
  </si>
  <si>
    <t>ملاحظه / مجموع أطوال الطرق لسنة 2020 هي عبارة عن
 (الطرق الرئيسة+الطرق الثانوية+الطرق الريفية+الطرق الحدودية+المرور السريع )=45579 / كم</t>
  </si>
  <si>
    <t>Note / total lengths of roads for year 2020 are about
  (Main roads + secondary roads + rural roads + border roads + highway) = 45579 / km</t>
  </si>
  <si>
    <t xml:space="preserve">          بنزين         Gasoline      </t>
  </si>
  <si>
    <t xml:space="preserve"> ديزل 
 Diesel       </t>
  </si>
  <si>
    <t xml:space="preserve">      بنزين       Gasoline      </t>
  </si>
  <si>
    <t xml:space="preserve">  بيك اب وفان     Pickups &amp; van</t>
  </si>
  <si>
    <t xml:space="preserve"> * Population for the years (2016-2020) Source :  Population Statistics and in the light of new projections amendments</t>
  </si>
  <si>
    <t xml:space="preserve">ستيشن  </t>
  </si>
  <si>
    <t xml:space="preserve">  شاصي و قلاب     Flat Bed Truck&amp;Tipper lorry </t>
  </si>
  <si>
    <t xml:space="preserve"> شاصي و قلاب  Flat Bed Truck&amp;Tipper lorry </t>
  </si>
  <si>
    <t xml:space="preserve">عدد سيارات القطاع الخاص التي تحمل اللوحات (الدائمية) والمسجلة في مديرية مرور أقليم كردستان حسب المحافظة والنوع للسنوات 2017-2020 </t>
  </si>
  <si>
    <t>Number of private sector vehicles carrying plates (permanent) registered in the Kurdistan Region Traffic Directorate by governorate and type for the year 2017-2020</t>
  </si>
  <si>
    <t>2004وماقبلها</t>
  </si>
  <si>
    <t xml:space="preserve">عدد سيارات القطاع الخاص التي تحمل اللوحات (الدائمية) والمسجلة في مديرية مرور أقليم كردستان حسب النوع و سنة الصنع للسنوات 2017 - 2020 </t>
  </si>
  <si>
    <t>Number of private sector vehicles with  (permanent) plates registered in Kurdistan Region Traffic Directorate by type and year of manufacture for the year 2017-2020</t>
  </si>
  <si>
    <t xml:space="preserve">           عدد سيارات القطاع الخاص التي تحمل اللوحات الدائمية المسجلة في مديرية مرور أقليم كردستان  حسب نوع الوقود المستخدم للسنوات 2017-2020 </t>
  </si>
  <si>
    <t>Number of private cars with permanent plates registered in the Kurdistan Regional Traffic Directorate by type of fuel used for the year 2017-2020</t>
  </si>
  <si>
    <t>Number of private cars with three plates (permanent,national project,parallel project (new plates) and motorcycles registered at the General Traffic Directorate by governorate and type until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</si>
</sst>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7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23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4"/>
      <name val="Times New Roman"/>
      <family val="1"/>
    </font>
    <font>
      <b/>
      <sz val="16"/>
      <color theme="1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sz val="11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22"/>
      <color theme="1"/>
      <name val="Arial"/>
      <family val="2"/>
    </font>
    <font>
      <b/>
      <sz val="11"/>
      <name val="Arial"/>
      <family val="2"/>
    </font>
    <font>
      <sz val="1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66FF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/>
      <bottom/>
      <diagonal/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435">
    <xf numFmtId="0" fontId="0" fillId="0" borderId="0" xfId="0"/>
    <xf numFmtId="0" fontId="4" fillId="0" borderId="0" xfId="1" applyFont="1"/>
    <xf numFmtId="0" fontId="4" fillId="2" borderId="0" xfId="1" applyFont="1" applyFill="1"/>
    <xf numFmtId="3" fontId="5" fillId="0" borderId="10" xfId="1" applyNumberFormat="1" applyFont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 wrapText="1"/>
    </xf>
    <xf numFmtId="3" fontId="5" fillId="0" borderId="10" xfId="1" applyNumberFormat="1" applyFont="1" applyBorder="1" applyAlignment="1">
      <alignment horizontal="center" vertical="center" wrapText="1"/>
    </xf>
    <xf numFmtId="3" fontId="5" fillId="0" borderId="13" xfId="1" applyNumberFormat="1" applyFont="1" applyBorder="1" applyAlignment="1">
      <alignment horizontal="center" vertical="center" wrapText="1"/>
    </xf>
    <xf numFmtId="0" fontId="7" fillId="0" borderId="0" xfId="1" applyFont="1" applyAlignment="1">
      <alignment vertical="top"/>
    </xf>
    <xf numFmtId="0" fontId="2" fillId="0" borderId="0" xfId="1"/>
    <xf numFmtId="0" fontId="5" fillId="3" borderId="0" xfId="1" applyFont="1" applyFill="1" applyAlignment="1">
      <alignment horizontal="right" vertical="center"/>
    </xf>
    <xf numFmtId="0" fontId="2" fillId="2" borderId="0" xfId="1" applyFill="1"/>
    <xf numFmtId="0" fontId="5" fillId="3" borderId="17" xfId="1" applyFont="1" applyFill="1" applyBorder="1" applyAlignment="1">
      <alignment horizontal="right" vertical="center" wrapText="1"/>
    </xf>
    <xf numFmtId="3" fontId="5" fillId="3" borderId="17" xfId="1" applyNumberFormat="1" applyFont="1" applyFill="1" applyBorder="1" applyAlignment="1">
      <alignment horizontal="center" vertical="center"/>
    </xf>
    <xf numFmtId="3" fontId="5" fillId="3" borderId="11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vertical="center"/>
    </xf>
    <xf numFmtId="0" fontId="5" fillId="3" borderId="11" xfId="1" applyFont="1" applyFill="1" applyBorder="1" applyAlignment="1">
      <alignment horizontal="right" vertical="center" wrapText="1"/>
    </xf>
    <xf numFmtId="0" fontId="5" fillId="3" borderId="11" xfId="1" applyFont="1" applyFill="1" applyBorder="1" applyAlignment="1">
      <alignment vertical="center"/>
    </xf>
    <xf numFmtId="0" fontId="5" fillId="3" borderId="11" xfId="1" applyFont="1" applyFill="1" applyBorder="1" applyAlignment="1">
      <alignment horizontal="right" vertical="center"/>
    </xf>
    <xf numFmtId="0" fontId="5" fillId="3" borderId="11" xfId="1" applyFont="1" applyFill="1" applyBorder="1" applyAlignment="1">
      <alignment horizontal="left" vertical="center"/>
    </xf>
    <xf numFmtId="0" fontId="5" fillId="3" borderId="14" xfId="1" applyFont="1" applyFill="1" applyBorder="1" applyAlignment="1">
      <alignment horizontal="right" vertical="center"/>
    </xf>
    <xf numFmtId="3" fontId="5" fillId="3" borderId="14" xfId="1" applyNumberFormat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left" vertical="center"/>
    </xf>
    <xf numFmtId="0" fontId="8" fillId="0" borderId="0" xfId="1" applyFont="1"/>
    <xf numFmtId="0" fontId="6" fillId="3" borderId="0" xfId="1" applyFont="1" applyFill="1" applyAlignment="1">
      <alignment horizontal="right" vertical="center"/>
    </xf>
    <xf numFmtId="0" fontId="6" fillId="3" borderId="0" xfId="1" applyFont="1" applyFill="1" applyAlignment="1">
      <alignment horizontal="left" vertical="center"/>
    </xf>
    <xf numFmtId="0" fontId="6" fillId="3" borderId="10" xfId="1" applyFont="1" applyFill="1" applyBorder="1" applyAlignment="1">
      <alignment horizontal="right" vertical="center" wrapText="1"/>
    </xf>
    <xf numFmtId="3" fontId="6" fillId="3" borderId="10" xfId="1" applyNumberFormat="1" applyFont="1" applyFill="1" applyBorder="1" applyAlignment="1">
      <alignment horizontal="center" vertical="center" wrapText="1"/>
    </xf>
    <xf numFmtId="3" fontId="6" fillId="3" borderId="10" xfId="1" quotePrefix="1" applyNumberFormat="1" applyFont="1" applyFill="1" applyBorder="1" applyAlignment="1">
      <alignment horizontal="center" vertical="center" wrapText="1"/>
    </xf>
    <xf numFmtId="3" fontId="6" fillId="3" borderId="0" xfId="1" applyNumberFormat="1" applyFont="1" applyFill="1" applyBorder="1" applyAlignment="1">
      <alignment horizontal="center" vertical="center" wrapText="1"/>
    </xf>
    <xf numFmtId="0" fontId="13" fillId="3" borderId="10" xfId="1" applyFont="1" applyFill="1" applyBorder="1" applyAlignment="1">
      <alignment horizontal="left" vertical="center"/>
    </xf>
    <xf numFmtId="3" fontId="6" fillId="3" borderId="11" xfId="1" applyNumberFormat="1" applyFont="1" applyFill="1" applyBorder="1" applyAlignment="1">
      <alignment horizontal="center" vertical="center" wrapText="1"/>
    </xf>
    <xf numFmtId="3" fontId="6" fillId="3" borderId="11" xfId="1" applyNumberFormat="1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left" vertical="center"/>
    </xf>
    <xf numFmtId="0" fontId="6" fillId="3" borderId="11" xfId="1" applyFont="1" applyFill="1" applyBorder="1" applyAlignment="1">
      <alignment horizontal="right" vertical="center" wrapText="1"/>
    </xf>
    <xf numFmtId="3" fontId="6" fillId="3" borderId="11" xfId="1" quotePrefix="1" applyNumberFormat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right" vertical="center" wrapText="1"/>
    </xf>
    <xf numFmtId="3" fontId="6" fillId="3" borderId="13" xfId="1" applyNumberFormat="1" applyFont="1" applyFill="1" applyBorder="1" applyAlignment="1">
      <alignment horizontal="center" vertical="center" wrapText="1"/>
    </xf>
    <xf numFmtId="0" fontId="13" fillId="3" borderId="13" xfId="1" applyFont="1" applyFill="1" applyBorder="1" applyAlignment="1">
      <alignment horizontal="left" vertical="center"/>
    </xf>
    <xf numFmtId="0" fontId="4" fillId="3" borderId="0" xfId="1" applyFont="1" applyFill="1"/>
    <xf numFmtId="0" fontId="6" fillId="3" borderId="0" xfId="1" applyFont="1" applyFill="1" applyAlignment="1">
      <alignment vertical="center"/>
    </xf>
    <xf numFmtId="0" fontId="6" fillId="0" borderId="1" xfId="1" applyFont="1" applyBorder="1" applyAlignment="1">
      <alignment vertical="center" wrapText="1"/>
    </xf>
    <xf numFmtId="0" fontId="6" fillId="0" borderId="0" xfId="1" applyFont="1" applyBorder="1" applyAlignment="1">
      <alignment horizontal="left" vertical="center" wrapText="1"/>
    </xf>
    <xf numFmtId="0" fontId="6" fillId="0" borderId="11" xfId="1" applyFont="1" applyBorder="1" applyAlignment="1">
      <alignment vertical="center" wrapText="1" readingOrder="1"/>
    </xf>
    <xf numFmtId="3" fontId="6" fillId="0" borderId="11" xfId="1" applyNumberFormat="1" applyFont="1" applyBorder="1" applyAlignment="1">
      <alignment horizontal="center" vertical="center" wrapText="1"/>
    </xf>
    <xf numFmtId="3" fontId="6" fillId="0" borderId="11" xfId="1" applyNumberFormat="1" applyFont="1" applyFill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readingOrder="2"/>
    </xf>
    <xf numFmtId="0" fontId="6" fillId="0" borderId="11" xfId="1" applyFont="1" applyBorder="1" applyAlignment="1">
      <alignment vertical="center" wrapText="1"/>
    </xf>
    <xf numFmtId="0" fontId="6" fillId="0" borderId="11" xfId="1" applyFont="1" applyBorder="1" applyAlignment="1">
      <alignment horizontal="right" vertical="center" wrapText="1"/>
    </xf>
    <xf numFmtId="3" fontId="6" fillId="0" borderId="13" xfId="1" applyNumberFormat="1" applyFont="1" applyBorder="1" applyAlignment="1">
      <alignment horizontal="center" vertical="center" wrapText="1"/>
    </xf>
    <xf numFmtId="3" fontId="6" fillId="0" borderId="13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6" fillId="3" borderId="0" xfId="1" applyFont="1" applyFill="1" applyBorder="1" applyAlignment="1">
      <alignment horizontal="right" vertical="center" wrapText="1"/>
    </xf>
    <xf numFmtId="0" fontId="6" fillId="3" borderId="0" xfId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4" fillId="2" borderId="0" xfId="1" applyNumberFormat="1" applyFont="1" applyFill="1" applyAlignment="1">
      <alignment horizontal="center" vertical="center"/>
    </xf>
    <xf numFmtId="0" fontId="6" fillId="3" borderId="10" xfId="1" applyFont="1" applyFill="1" applyBorder="1" applyAlignment="1">
      <alignment horizontal="left" vertical="center"/>
    </xf>
    <xf numFmtId="0" fontId="4" fillId="4" borderId="0" xfId="1" applyFont="1" applyFill="1" applyAlignment="1">
      <alignment horizontal="center" vertical="center"/>
    </xf>
    <xf numFmtId="0" fontId="6" fillId="3" borderId="11" xfId="1" applyFont="1" applyFill="1" applyBorder="1" applyAlignment="1">
      <alignment horizontal="left" vertical="center"/>
    </xf>
    <xf numFmtId="0" fontId="6" fillId="3" borderId="11" xfId="1" applyNumberFormat="1" applyFont="1" applyFill="1" applyBorder="1" applyAlignment="1">
      <alignment horizontal="right" vertical="center" wrapText="1"/>
    </xf>
    <xf numFmtId="3" fontId="6" fillId="0" borderId="0" xfId="1" applyNumberFormat="1" applyFont="1" applyFill="1" applyBorder="1" applyAlignment="1">
      <alignment horizontal="center" vertical="center" wrapText="1"/>
    </xf>
    <xf numFmtId="3" fontId="6" fillId="3" borderId="14" xfId="1" applyNumberFormat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15" fillId="0" borderId="0" xfId="1" applyFont="1" applyBorder="1" applyAlignment="1">
      <alignment vertical="center"/>
    </xf>
    <xf numFmtId="3" fontId="8" fillId="0" borderId="18" xfId="1" applyNumberFormat="1" applyFont="1" applyBorder="1" applyAlignment="1">
      <alignment horizontal="center" vertical="center"/>
    </xf>
    <xf numFmtId="0" fontId="7" fillId="0" borderId="0" xfId="1" applyFont="1"/>
    <xf numFmtId="0" fontId="5" fillId="3" borderId="0" xfId="1" applyFont="1" applyFill="1" applyBorder="1" applyAlignment="1">
      <alignment horizontal="right" vertical="center"/>
    </xf>
    <xf numFmtId="0" fontId="5" fillId="3" borderId="0" xfId="1" applyFont="1" applyFill="1" applyBorder="1" applyAlignment="1">
      <alignment horizontal="left" vertical="center"/>
    </xf>
    <xf numFmtId="0" fontId="5" fillId="3" borderId="2" xfId="1" applyFont="1" applyFill="1" applyBorder="1" applyAlignment="1">
      <alignment horizontal="right" vertical="center" wrapText="1"/>
    </xf>
    <xf numFmtId="3" fontId="5" fillId="3" borderId="0" xfId="1" applyNumberFormat="1" applyFont="1" applyFill="1" applyAlignment="1">
      <alignment horizontal="center" vertical="center" wrapText="1"/>
    </xf>
    <xf numFmtId="0" fontId="18" fillId="3" borderId="0" xfId="1" applyFont="1" applyFill="1"/>
    <xf numFmtId="3" fontId="5" fillId="3" borderId="11" xfId="1" applyNumberFormat="1" applyFont="1" applyFill="1" applyBorder="1" applyAlignment="1">
      <alignment horizontal="left" vertical="center" wrapText="1"/>
    </xf>
    <xf numFmtId="3" fontId="5" fillId="3" borderId="11" xfId="1" applyNumberFormat="1" applyFont="1" applyFill="1" applyBorder="1" applyAlignment="1">
      <alignment horizontal="center" vertical="center" wrapText="1"/>
    </xf>
    <xf numFmtId="0" fontId="4" fillId="0" borderId="0" xfId="1" applyFont="1" applyBorder="1"/>
    <xf numFmtId="0" fontId="19" fillId="3" borderId="11" xfId="1" applyFont="1" applyFill="1" applyBorder="1" applyAlignment="1">
      <alignment horizontal="left" vertical="center" wrapText="1"/>
    </xf>
    <xf numFmtId="3" fontId="5" fillId="3" borderId="13" xfId="1" applyNumberFormat="1" applyFont="1" applyFill="1" applyBorder="1" applyAlignment="1">
      <alignment horizontal="center" vertical="center" wrapText="1"/>
    </xf>
    <xf numFmtId="3" fontId="2" fillId="0" borderId="0" xfId="1" applyNumberFormat="1"/>
    <xf numFmtId="0" fontId="5" fillId="3" borderId="11" xfId="14" applyNumberFormat="1" applyFont="1" applyFill="1" applyBorder="1" applyAlignment="1">
      <alignment vertical="center" wrapText="1"/>
    </xf>
    <xf numFmtId="0" fontId="5" fillId="3" borderId="11" xfId="19" applyNumberFormat="1" applyFont="1" applyFill="1" applyBorder="1" applyAlignment="1">
      <alignment vertical="center" wrapText="1"/>
    </xf>
    <xf numFmtId="0" fontId="5" fillId="3" borderId="0" xfId="1" applyNumberFormat="1" applyFont="1" applyFill="1" applyAlignment="1">
      <alignment vertical="center"/>
    </xf>
    <xf numFmtId="0" fontId="5" fillId="3" borderId="11" xfId="1" applyNumberFormat="1" applyFont="1" applyFill="1" applyBorder="1" applyAlignment="1">
      <alignment vertical="center" wrapText="1"/>
    </xf>
    <xf numFmtId="0" fontId="5" fillId="2" borderId="11" xfId="1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 readingOrder="2"/>
    </xf>
    <xf numFmtId="0" fontId="5" fillId="3" borderId="10" xfId="1" applyFont="1" applyFill="1" applyBorder="1" applyAlignment="1">
      <alignment horizontal="center" vertical="center" wrapText="1"/>
    </xf>
    <xf numFmtId="3" fontId="5" fillId="3" borderId="10" xfId="1" applyNumberFormat="1" applyFont="1" applyFill="1" applyBorder="1" applyAlignment="1">
      <alignment horizontal="center" vertical="center" wrapText="1"/>
    </xf>
    <xf numFmtId="3" fontId="5" fillId="3" borderId="10" xfId="1" quotePrefix="1" applyNumberFormat="1" applyFont="1" applyFill="1" applyBorder="1" applyAlignment="1">
      <alignment horizontal="center" vertical="center" wrapText="1"/>
    </xf>
    <xf numFmtId="0" fontId="5" fillId="3" borderId="10" xfId="1" applyNumberFormat="1" applyFont="1" applyFill="1" applyBorder="1" applyAlignment="1">
      <alignment horizontal="center" vertical="center" wrapText="1"/>
    </xf>
    <xf numFmtId="3" fontId="5" fillId="3" borderId="0" xfId="1" applyNumberFormat="1" applyFont="1" applyFill="1" applyBorder="1" applyAlignment="1">
      <alignment horizontal="center" vertical="center" wrapText="1"/>
    </xf>
    <xf numFmtId="0" fontId="19" fillId="0" borderId="10" xfId="1" applyFont="1" applyBorder="1" applyAlignment="1">
      <alignment horizontal="left" vertical="center"/>
    </xf>
    <xf numFmtId="3" fontId="5" fillId="3" borderId="13" xfId="1" applyNumberFormat="1" applyFont="1" applyFill="1" applyBorder="1" applyAlignment="1">
      <alignment horizontal="center" vertical="center"/>
    </xf>
    <xf numFmtId="0" fontId="19" fillId="0" borderId="11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11" fillId="0" borderId="0" xfId="1" applyFont="1"/>
    <xf numFmtId="0" fontId="6" fillId="0" borderId="11" xfId="1" applyFont="1" applyBorder="1" applyAlignment="1">
      <alignment horizontal="right" vertical="center"/>
    </xf>
    <xf numFmtId="3" fontId="6" fillId="0" borderId="10" xfId="1" applyNumberFormat="1" applyFont="1" applyBorder="1" applyAlignment="1">
      <alignment horizontal="center" vertical="center" readingOrder="2"/>
    </xf>
    <xf numFmtId="0" fontId="6" fillId="0" borderId="11" xfId="1" applyFont="1" applyBorder="1" applyAlignment="1">
      <alignment horizontal="left" vertical="center"/>
    </xf>
    <xf numFmtId="0" fontId="6" fillId="0" borderId="10" xfId="1" applyFont="1" applyBorder="1" applyAlignment="1">
      <alignment horizontal="right" vertical="center" readingOrder="2"/>
    </xf>
    <xf numFmtId="0" fontId="6" fillId="0" borderId="10" xfId="1" applyFont="1" applyBorder="1" applyAlignment="1">
      <alignment horizontal="left" vertical="center" readingOrder="2"/>
    </xf>
    <xf numFmtId="0" fontId="6" fillId="0" borderId="0" xfId="1" applyFont="1" applyBorder="1" applyAlignment="1">
      <alignment horizontal="right" vertical="center"/>
    </xf>
    <xf numFmtId="3" fontId="5" fillId="3" borderId="10" xfId="1" applyNumberFormat="1" applyFont="1" applyFill="1" applyBorder="1" applyAlignment="1">
      <alignment horizontal="left" vertical="center" wrapText="1"/>
    </xf>
    <xf numFmtId="0" fontId="2" fillId="0" borderId="0" xfId="1" applyBorder="1"/>
    <xf numFmtId="0" fontId="5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horizontal="left" vertical="center"/>
    </xf>
    <xf numFmtId="0" fontId="5" fillId="0" borderId="12" xfId="1" applyFont="1" applyBorder="1" applyAlignment="1">
      <alignment horizontal="right" vertical="center" wrapText="1"/>
    </xf>
    <xf numFmtId="3" fontId="5" fillId="0" borderId="12" xfId="1" applyNumberFormat="1" applyFont="1" applyBorder="1" applyAlignment="1">
      <alignment horizontal="center" vertical="center" wrapText="1"/>
    </xf>
    <xf numFmtId="3" fontId="5" fillId="3" borderId="12" xfId="1" quotePrefix="1" applyNumberFormat="1" applyFont="1" applyFill="1" applyBorder="1" applyAlignment="1">
      <alignment horizontal="center" vertical="center" wrapText="1"/>
    </xf>
    <xf numFmtId="3" fontId="5" fillId="3" borderId="12" xfId="1" applyNumberFormat="1" applyFont="1" applyFill="1" applyBorder="1" applyAlignment="1">
      <alignment horizontal="center" vertical="center" wrapText="1"/>
    </xf>
    <xf numFmtId="3" fontId="5" fillId="0" borderId="12" xfId="1" quotePrefix="1" applyNumberFormat="1" applyFont="1" applyBorder="1" applyAlignment="1">
      <alignment horizontal="center" vertical="center" wrapText="1"/>
    </xf>
    <xf numFmtId="3" fontId="5" fillId="0" borderId="12" xfId="1" applyNumberFormat="1" applyFont="1" applyFill="1" applyBorder="1" applyAlignment="1">
      <alignment horizontal="center" vertical="center" wrapText="1"/>
    </xf>
    <xf numFmtId="164" fontId="19" fillId="0" borderId="12" xfId="1" applyNumberFormat="1" applyFont="1" applyBorder="1" applyAlignment="1">
      <alignment horizontal="center" vertical="center"/>
    </xf>
    <xf numFmtId="0" fontId="19" fillId="0" borderId="12" xfId="1" applyFont="1" applyBorder="1" applyAlignment="1">
      <alignment horizontal="left" vertical="center"/>
    </xf>
    <xf numFmtId="0" fontId="2" fillId="0" borderId="0" xfId="1" applyAlignment="1">
      <alignment horizontal="right"/>
    </xf>
    <xf numFmtId="0" fontId="2" fillId="0" borderId="0" xfId="1" applyAlignment="1">
      <alignment horizontal="left"/>
    </xf>
    <xf numFmtId="0" fontId="8" fillId="0" borderId="18" xfId="1" applyFont="1" applyBorder="1" applyAlignment="1">
      <alignment horizontal="right" vertical="center"/>
    </xf>
    <xf numFmtId="0" fontId="8" fillId="0" borderId="18" xfId="1" applyFont="1" applyBorder="1" applyAlignment="1">
      <alignment horizontal="left" vertical="center"/>
    </xf>
    <xf numFmtId="3" fontId="6" fillId="0" borderId="0" xfId="1" applyNumberFormat="1" applyFont="1" applyBorder="1" applyAlignment="1">
      <alignment horizontal="center" vertical="center" readingOrder="2"/>
    </xf>
    <xf numFmtId="0" fontId="6" fillId="3" borderId="11" xfId="1" applyFont="1" applyFill="1" applyBorder="1" applyAlignment="1">
      <alignment horizontal="right" vertical="center"/>
    </xf>
    <xf numFmtId="3" fontId="6" fillId="3" borderId="10" xfId="1" applyNumberFormat="1" applyFont="1" applyFill="1" applyBorder="1" applyAlignment="1">
      <alignment horizontal="center" vertical="center" readingOrder="2"/>
    </xf>
    <xf numFmtId="0" fontId="6" fillId="0" borderId="14" xfId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4" fillId="2" borderId="0" xfId="1" applyFont="1" applyFill="1" applyAlignment="1">
      <alignment horizontal="left" wrapText="1"/>
    </xf>
    <xf numFmtId="0" fontId="4" fillId="0" borderId="0" xfId="1" applyFont="1" applyAlignment="1">
      <alignment horizontal="left" wrapText="1"/>
    </xf>
    <xf numFmtId="0" fontId="5" fillId="0" borderId="11" xfId="1" applyFont="1" applyBorder="1" applyAlignment="1">
      <alignment horizontal="right" vertical="center" wrapText="1"/>
    </xf>
    <xf numFmtId="0" fontId="5" fillId="0" borderId="9" xfId="1" applyFont="1" applyBorder="1" applyAlignment="1">
      <alignment horizontal="right" vertical="center" wrapText="1"/>
    </xf>
    <xf numFmtId="3" fontId="5" fillId="3" borderId="9" xfId="1" applyNumberFormat="1" applyFont="1" applyFill="1" applyBorder="1" applyAlignment="1">
      <alignment horizontal="center" vertical="center" wrapText="1"/>
    </xf>
    <xf numFmtId="3" fontId="5" fillId="0" borderId="9" xfId="1" quotePrefix="1" applyNumberFormat="1" applyFont="1" applyBorder="1" applyAlignment="1">
      <alignment horizontal="center" vertical="center" wrapText="1"/>
    </xf>
    <xf numFmtId="3" fontId="5" fillId="0" borderId="9" xfId="1" applyNumberFormat="1" applyFont="1" applyBorder="1" applyAlignment="1">
      <alignment horizontal="center" vertical="center" wrapText="1"/>
    </xf>
    <xf numFmtId="3" fontId="5" fillId="0" borderId="9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/>
    </xf>
    <xf numFmtId="164" fontId="5" fillId="0" borderId="9" xfId="1" applyNumberFormat="1" applyFont="1" applyBorder="1" applyAlignment="1">
      <alignment horizontal="center" vertical="center"/>
    </xf>
    <xf numFmtId="0" fontId="19" fillId="0" borderId="9" xfId="1" applyFont="1" applyBorder="1" applyAlignment="1">
      <alignment horizontal="left" vertical="center"/>
    </xf>
    <xf numFmtId="3" fontId="5" fillId="0" borderId="11" xfId="1" quotePrefix="1" applyNumberFormat="1" applyFont="1" applyBorder="1" applyAlignment="1">
      <alignment horizontal="center" vertical="center" wrapText="1"/>
    </xf>
    <xf numFmtId="3" fontId="5" fillId="0" borderId="11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/>
    </xf>
    <xf numFmtId="164" fontId="5" fillId="0" borderId="11" xfId="1" applyNumberFormat="1" applyFont="1" applyBorder="1" applyAlignment="1">
      <alignment horizontal="center" vertical="center"/>
    </xf>
    <xf numFmtId="165" fontId="5" fillId="0" borderId="11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4" xfId="1" applyFont="1" applyBorder="1" applyAlignment="1">
      <alignment horizontal="right" vertical="center" wrapText="1"/>
    </xf>
    <xf numFmtId="3" fontId="5" fillId="3" borderId="14" xfId="1" applyNumberFormat="1" applyFont="1" applyFill="1" applyBorder="1" applyAlignment="1">
      <alignment horizontal="center" vertical="center" wrapText="1"/>
    </xf>
    <xf numFmtId="3" fontId="5" fillId="0" borderId="14" xfId="1" quotePrefix="1" applyNumberFormat="1" applyFont="1" applyBorder="1" applyAlignment="1">
      <alignment horizontal="center" vertical="center" wrapText="1"/>
    </xf>
    <xf numFmtId="3" fontId="5" fillId="0" borderId="14" xfId="1" applyNumberFormat="1" applyFont="1" applyBorder="1" applyAlignment="1">
      <alignment horizontal="center" vertical="center" wrapText="1"/>
    </xf>
    <xf numFmtId="3" fontId="5" fillId="0" borderId="14" xfId="1" applyNumberFormat="1" applyFont="1" applyBorder="1" applyAlignment="1">
      <alignment horizontal="center" vertical="center"/>
    </xf>
    <xf numFmtId="0" fontId="5" fillId="0" borderId="14" xfId="1" applyFont="1" applyBorder="1" applyAlignment="1">
      <alignment horizontal="center"/>
    </xf>
    <xf numFmtId="3" fontId="5" fillId="0" borderId="14" xfId="1" applyNumberFormat="1" applyFont="1" applyBorder="1" applyAlignment="1">
      <alignment horizontal="center"/>
    </xf>
    <xf numFmtId="164" fontId="5" fillId="0" borderId="14" xfId="1" applyNumberFormat="1" applyFont="1" applyBorder="1" applyAlignment="1">
      <alignment horizontal="center" vertical="center"/>
    </xf>
    <xf numFmtId="0" fontId="19" fillId="0" borderId="14" xfId="1" applyFont="1" applyBorder="1" applyAlignment="1">
      <alignment horizontal="left" vertical="center"/>
    </xf>
    <xf numFmtId="0" fontId="5" fillId="0" borderId="0" xfId="1" applyFont="1" applyBorder="1" applyAlignment="1">
      <alignment horizontal="right" vertical="center" wrapText="1"/>
    </xf>
    <xf numFmtId="3" fontId="5" fillId="0" borderId="0" xfId="1" applyNumberFormat="1" applyFont="1" applyBorder="1" applyAlignment="1">
      <alignment horizontal="center" vertical="center" wrapText="1"/>
    </xf>
    <xf numFmtId="3" fontId="5" fillId="0" borderId="0" xfId="1" quotePrefix="1" applyNumberFormat="1" applyFont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horizontal="center" vertical="center" wrapText="1"/>
    </xf>
    <xf numFmtId="16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3" fontId="5" fillId="0" borderId="9" xfId="1" applyNumberFormat="1" applyFont="1" applyFill="1" applyBorder="1" applyAlignment="1">
      <alignment horizontal="center" vertical="center" wrapText="1"/>
    </xf>
    <xf numFmtId="164" fontId="19" fillId="0" borderId="9" xfId="1" applyNumberFormat="1" applyFont="1" applyBorder="1" applyAlignment="1">
      <alignment horizontal="center" vertical="center"/>
    </xf>
    <xf numFmtId="3" fontId="5" fillId="0" borderId="11" xfId="1" applyNumberFormat="1" applyFont="1" applyFill="1" applyBorder="1" applyAlignment="1">
      <alignment horizontal="center" vertical="center" wrapText="1"/>
    </xf>
    <xf numFmtId="164" fontId="19" fillId="0" borderId="11" xfId="1" applyNumberFormat="1" applyFont="1" applyBorder="1" applyAlignment="1">
      <alignment horizontal="center" vertical="center"/>
    </xf>
    <xf numFmtId="3" fontId="5" fillId="0" borderId="14" xfId="1" applyNumberFormat="1" applyFont="1" applyFill="1" applyBorder="1" applyAlignment="1">
      <alignment horizontal="center" vertical="center" wrapText="1"/>
    </xf>
    <xf numFmtId="164" fontId="19" fillId="0" borderId="14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8" fillId="0" borderId="0" xfId="1" applyFont="1" applyBorder="1" applyAlignment="1">
      <alignment horizontal="right" vertical="center"/>
    </xf>
    <xf numFmtId="3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center"/>
    </xf>
    <xf numFmtId="3" fontId="8" fillId="3" borderId="18" xfId="1" applyNumberFormat="1" applyFont="1" applyFill="1" applyBorder="1" applyAlignment="1">
      <alignment horizontal="center" vertical="center"/>
    </xf>
    <xf numFmtId="3" fontId="8" fillId="3" borderId="0" xfId="1" applyNumberFormat="1" applyFont="1" applyFill="1" applyBorder="1" applyAlignment="1">
      <alignment horizontal="center" vertical="center"/>
    </xf>
    <xf numFmtId="3" fontId="8" fillId="0" borderId="18" xfId="1" applyNumberFormat="1" applyFont="1" applyBorder="1" applyAlignment="1">
      <alignment horizontal="left" vertical="center"/>
    </xf>
    <xf numFmtId="0" fontId="22" fillId="0" borderId="0" xfId="1" applyFont="1"/>
    <xf numFmtId="0" fontId="4" fillId="5" borderId="0" xfId="1" applyFont="1" applyFill="1"/>
    <xf numFmtId="0" fontId="5" fillId="6" borderId="7" xfId="1" applyFont="1" applyFill="1" applyBorder="1" applyAlignment="1">
      <alignment horizontal="center" vertical="center" wrapText="1"/>
    </xf>
    <xf numFmtId="0" fontId="4" fillId="7" borderId="0" xfId="1" applyFont="1" applyFill="1"/>
    <xf numFmtId="0" fontId="5" fillId="6" borderId="15" xfId="1" applyFont="1" applyFill="1" applyBorder="1" applyAlignment="1">
      <alignment horizontal="center" vertical="center"/>
    </xf>
    <xf numFmtId="0" fontId="5" fillId="6" borderId="16" xfId="1" applyFont="1" applyFill="1" applyBorder="1" applyAlignment="1">
      <alignment horizontal="center" vertical="center" wrapText="1"/>
    </xf>
    <xf numFmtId="0" fontId="5" fillId="6" borderId="16" xfId="1" applyFont="1" applyFill="1" applyBorder="1" applyAlignment="1">
      <alignment horizontal="center" vertical="center"/>
    </xf>
    <xf numFmtId="0" fontId="5" fillId="6" borderId="12" xfId="1" applyFont="1" applyFill="1" applyBorder="1" applyAlignment="1">
      <alignment horizontal="right" vertical="center" wrapText="1"/>
    </xf>
    <xf numFmtId="3" fontId="5" fillId="6" borderId="12" xfId="1" applyNumberFormat="1" applyFont="1" applyFill="1" applyBorder="1" applyAlignment="1">
      <alignment horizontal="center" vertical="center"/>
    </xf>
    <xf numFmtId="0" fontId="5" fillId="6" borderId="12" xfId="1" applyFont="1" applyFill="1" applyBorder="1" applyAlignment="1">
      <alignment horizontal="left" vertical="center" wrapText="1"/>
    </xf>
    <xf numFmtId="0" fontId="5" fillId="6" borderId="1" xfId="1" applyFont="1" applyFill="1" applyBorder="1" applyAlignment="1">
      <alignment horizontal="center" vertical="center"/>
    </xf>
    <xf numFmtId="3" fontId="5" fillId="6" borderId="1" xfId="1" applyNumberFormat="1" applyFont="1" applyFill="1" applyBorder="1" applyAlignment="1">
      <alignment horizontal="center" vertical="center"/>
    </xf>
    <xf numFmtId="0" fontId="5" fillId="6" borderId="0" xfId="1" applyFont="1" applyFill="1" applyBorder="1" applyAlignment="1">
      <alignment horizontal="center" vertical="center"/>
    </xf>
    <xf numFmtId="3" fontId="5" fillId="6" borderId="12" xfId="1" applyNumberFormat="1" applyFont="1" applyFill="1" applyBorder="1" applyAlignment="1">
      <alignment horizontal="right" vertical="center"/>
    </xf>
    <xf numFmtId="0" fontId="6" fillId="6" borderId="2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top" wrapText="1"/>
    </xf>
    <xf numFmtId="0" fontId="6" fillId="6" borderId="1" xfId="1" applyFont="1" applyFill="1" applyBorder="1" applyAlignment="1">
      <alignment horizontal="center" vertical="center" wrapText="1" readingOrder="2"/>
    </xf>
    <xf numFmtId="0" fontId="6" fillId="6" borderId="1" xfId="1" applyFont="1" applyFill="1" applyBorder="1" applyAlignment="1">
      <alignment horizontal="center" vertical="center" wrapText="1"/>
    </xf>
    <xf numFmtId="0" fontId="6" fillId="6" borderId="6" xfId="1" applyFont="1" applyFill="1" applyBorder="1" applyAlignment="1">
      <alignment horizontal="center" vertical="top" wrapText="1"/>
    </xf>
    <xf numFmtId="0" fontId="6" fillId="6" borderId="12" xfId="1" applyFont="1" applyFill="1" applyBorder="1" applyAlignment="1">
      <alignment horizontal="right" vertical="center" wrapText="1"/>
    </xf>
    <xf numFmtId="3" fontId="6" fillId="6" borderId="12" xfId="1" applyNumberFormat="1" applyFont="1" applyFill="1" applyBorder="1" applyAlignment="1">
      <alignment horizontal="center" vertical="center" wrapText="1"/>
    </xf>
    <xf numFmtId="3" fontId="6" fillId="6" borderId="12" xfId="1" applyNumberFormat="1" applyFont="1" applyFill="1" applyBorder="1" applyAlignment="1">
      <alignment horizontal="left" vertical="center" wrapText="1"/>
    </xf>
    <xf numFmtId="0" fontId="6" fillId="6" borderId="0" xfId="1" applyFont="1" applyFill="1" applyBorder="1" applyAlignment="1">
      <alignment horizontal="center"/>
    </xf>
    <xf numFmtId="0" fontId="6" fillId="6" borderId="6" xfId="1" applyFont="1" applyFill="1" applyBorder="1" applyAlignment="1">
      <alignment horizontal="center" vertical="center" wrapText="1"/>
    </xf>
    <xf numFmtId="3" fontId="6" fillId="6" borderId="14" xfId="1" applyNumberFormat="1" applyFont="1" applyFill="1" applyBorder="1" applyAlignment="1">
      <alignment horizontal="center" vertical="center" wrapText="1"/>
    </xf>
    <xf numFmtId="3" fontId="6" fillId="6" borderId="1" xfId="1" applyNumberFormat="1" applyFont="1" applyFill="1" applyBorder="1" applyAlignment="1">
      <alignment horizontal="center" vertical="center" wrapText="1"/>
    </xf>
    <xf numFmtId="0" fontId="6" fillId="6" borderId="12" xfId="1" applyFont="1" applyFill="1" applyBorder="1" applyAlignment="1">
      <alignment horizontal="left" vertical="center" wrapText="1"/>
    </xf>
    <xf numFmtId="0" fontId="8" fillId="6" borderId="0" xfId="1" applyFont="1" applyFill="1" applyBorder="1" applyAlignment="1">
      <alignment vertical="center"/>
    </xf>
    <xf numFmtId="0" fontId="8" fillId="6" borderId="1" xfId="1" applyFont="1" applyFill="1" applyBorder="1" applyAlignment="1">
      <alignment horizontal="center" vertical="top" wrapText="1"/>
    </xf>
    <xf numFmtId="0" fontId="8" fillId="6" borderId="12" xfId="1" applyFont="1" applyFill="1" applyBorder="1" applyAlignment="1">
      <alignment horizontal="right" vertical="center"/>
    </xf>
    <xf numFmtId="3" fontId="8" fillId="6" borderId="12" xfId="1" applyNumberFormat="1" applyFont="1" applyFill="1" applyBorder="1" applyAlignment="1">
      <alignment horizontal="center" vertical="center"/>
    </xf>
    <xf numFmtId="0" fontId="8" fillId="6" borderId="12" xfId="1" applyFont="1" applyFill="1" applyBorder="1" applyAlignment="1">
      <alignment horizontal="left" vertical="center"/>
    </xf>
    <xf numFmtId="0" fontId="5" fillId="6" borderId="12" xfId="1" applyFont="1" applyFill="1" applyBorder="1" applyAlignment="1">
      <alignment horizontal="center" vertical="center" wrapText="1"/>
    </xf>
    <xf numFmtId="0" fontId="18" fillId="6" borderId="1" xfId="1" applyFont="1" applyFill="1" applyBorder="1"/>
    <xf numFmtId="3" fontId="5" fillId="6" borderId="12" xfId="1" applyNumberFormat="1" applyFont="1" applyFill="1" applyBorder="1" applyAlignment="1">
      <alignment horizontal="center" vertical="center" wrapText="1"/>
    </xf>
    <xf numFmtId="0" fontId="18" fillId="6" borderId="2" xfId="1" applyFont="1" applyFill="1" applyBorder="1"/>
    <xf numFmtId="0" fontId="5" fillId="6" borderId="12" xfId="1" applyNumberFormat="1" applyFont="1" applyFill="1" applyBorder="1" applyAlignment="1">
      <alignment horizontal="center" vertical="center"/>
    </xf>
    <xf numFmtId="0" fontId="18" fillId="6" borderId="12" xfId="1" applyFont="1" applyFill="1" applyBorder="1"/>
    <xf numFmtId="0" fontId="6" fillId="6" borderId="15" xfId="1" applyFont="1" applyFill="1" applyBorder="1" applyAlignment="1">
      <alignment wrapText="1"/>
    </xf>
    <xf numFmtId="0" fontId="6" fillId="6" borderId="0" xfId="1" applyFont="1" applyFill="1" applyBorder="1" applyAlignment="1">
      <alignment horizontal="right" vertical="center"/>
    </xf>
    <xf numFmtId="0" fontId="6" fillId="6" borderId="7" xfId="1" applyFont="1" applyFill="1" applyBorder="1" applyAlignment="1">
      <alignment horizontal="center" vertical="center" wrapText="1"/>
    </xf>
    <xf numFmtId="0" fontId="6" fillId="6" borderId="12" xfId="1" applyFont="1" applyFill="1" applyBorder="1" applyAlignment="1">
      <alignment horizontal="right" vertical="center" wrapText="1" readingOrder="2"/>
    </xf>
    <xf numFmtId="3" fontId="6" fillId="6" borderId="12" xfId="1" applyNumberFormat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 wrapText="1"/>
    </xf>
    <xf numFmtId="0" fontId="5" fillId="6" borderId="4" xfId="1" applyFont="1" applyFill="1" applyBorder="1" applyAlignment="1">
      <alignment horizontal="center" wrapText="1"/>
    </xf>
    <xf numFmtId="0" fontId="18" fillId="6" borderId="16" xfId="1" applyFont="1" applyFill="1" applyBorder="1"/>
    <xf numFmtId="0" fontId="5" fillId="6" borderId="1" xfId="1" applyFont="1" applyFill="1" applyBorder="1" applyAlignment="1">
      <alignment horizontal="center" vertical="center" wrapText="1"/>
    </xf>
    <xf numFmtId="0" fontId="5" fillId="6" borderId="12" xfId="1" applyFont="1" applyFill="1" applyBorder="1" applyAlignment="1">
      <alignment horizontal="center"/>
    </xf>
    <xf numFmtId="164" fontId="5" fillId="6" borderId="12" xfId="1" applyNumberFormat="1" applyFont="1" applyFill="1" applyBorder="1" applyAlignment="1">
      <alignment horizontal="center" vertical="center"/>
    </xf>
    <xf numFmtId="0" fontId="19" fillId="6" borderId="12" xfId="1" applyFont="1" applyFill="1" applyBorder="1" applyAlignment="1">
      <alignment horizontal="left" vertical="center"/>
    </xf>
    <xf numFmtId="0" fontId="8" fillId="6" borderId="0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left" vertical="center"/>
    </xf>
    <xf numFmtId="0" fontId="5" fillId="6" borderId="12" xfId="1" applyFont="1" applyFill="1" applyBorder="1" applyAlignment="1">
      <alignment horizontal="right" vertical="center" wrapText="1"/>
    </xf>
    <xf numFmtId="0" fontId="5" fillId="6" borderId="12" xfId="1" applyFont="1" applyFill="1" applyBorder="1" applyAlignment="1">
      <alignment horizontal="left" vertical="center" wrapText="1"/>
    </xf>
    <xf numFmtId="0" fontId="5" fillId="6" borderId="15" xfId="1" applyFont="1" applyFill="1" applyBorder="1" applyAlignment="1">
      <alignment horizontal="center" vertical="center"/>
    </xf>
    <xf numFmtId="0" fontId="5" fillId="6" borderId="16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left" vertical="center"/>
    </xf>
    <xf numFmtId="0" fontId="5" fillId="6" borderId="12" xfId="1" applyFont="1" applyFill="1" applyBorder="1" applyAlignment="1">
      <alignment horizontal="left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left" vertical="center"/>
    </xf>
    <xf numFmtId="0" fontId="5" fillId="6" borderId="15" xfId="1" applyFont="1" applyFill="1" applyBorder="1" applyAlignment="1">
      <alignment horizontal="center" wrapText="1"/>
    </xf>
    <xf numFmtId="0" fontId="5" fillId="6" borderId="0" xfId="1" applyFont="1" applyFill="1" applyBorder="1" applyAlignment="1">
      <alignment horizontal="center" vertical="center" wrapText="1"/>
    </xf>
    <xf numFmtId="0" fontId="5" fillId="6" borderId="15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top" wrapText="1"/>
    </xf>
    <xf numFmtId="0" fontId="6" fillId="6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6" borderId="12" xfId="1" applyFont="1" applyFill="1" applyBorder="1" applyAlignment="1">
      <alignment horizontal="right" vertical="center"/>
    </xf>
    <xf numFmtId="3" fontId="6" fillId="6" borderId="12" xfId="1" applyNumberFormat="1" applyFont="1" applyFill="1" applyBorder="1" applyAlignment="1">
      <alignment horizontal="left" vertical="center"/>
    </xf>
    <xf numFmtId="0" fontId="5" fillId="6" borderId="12" xfId="1" applyFont="1" applyFill="1" applyBorder="1" applyAlignment="1">
      <alignment horizontal="right" vertical="center" wrapText="1"/>
    </xf>
    <xf numFmtId="0" fontId="5" fillId="6" borderId="12" xfId="1" applyFont="1" applyFill="1" applyBorder="1" applyAlignment="1">
      <alignment horizontal="left" vertical="center" wrapText="1"/>
    </xf>
    <xf numFmtId="164" fontId="5" fillId="6" borderId="12" xfId="1" applyNumberFormat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 wrapText="1"/>
    </xf>
    <xf numFmtId="0" fontId="18" fillId="6" borderId="0" xfId="1" applyFont="1" applyFill="1" applyBorder="1"/>
    <xf numFmtId="0" fontId="8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6" borderId="2" xfId="1" applyFont="1" applyFill="1" applyBorder="1" applyAlignment="1">
      <alignment horizontal="right" vertical="center"/>
    </xf>
    <xf numFmtId="0" fontId="5" fillId="6" borderId="1" xfId="1" applyFont="1" applyFill="1" applyBorder="1" applyAlignment="1">
      <alignment horizontal="right" vertical="center"/>
    </xf>
    <xf numFmtId="0" fontId="5" fillId="6" borderId="2" xfId="1" applyFont="1" applyFill="1" applyBorder="1" applyAlignment="1">
      <alignment horizontal="left" vertical="center"/>
    </xf>
    <xf numFmtId="0" fontId="5" fillId="6" borderId="1" xfId="1" applyFont="1" applyFill="1" applyBorder="1" applyAlignment="1">
      <alignment horizontal="left" vertical="center"/>
    </xf>
    <xf numFmtId="0" fontId="5" fillId="3" borderId="14" xfId="1" applyFont="1" applyFill="1" applyBorder="1" applyAlignment="1">
      <alignment horizontal="right" vertical="center" wrapText="1"/>
    </xf>
    <xf numFmtId="0" fontId="5" fillId="3" borderId="14" xfId="1" applyFont="1" applyFill="1" applyBorder="1" applyAlignment="1">
      <alignment horizontal="left" vertical="center" wrapText="1"/>
    </xf>
    <xf numFmtId="0" fontId="5" fillId="6" borderId="12" xfId="1" applyFont="1" applyFill="1" applyBorder="1" applyAlignment="1">
      <alignment horizontal="right" vertical="center" wrapText="1"/>
    </xf>
    <xf numFmtId="0" fontId="5" fillId="6" borderId="12" xfId="1" applyFont="1" applyFill="1" applyBorder="1" applyAlignment="1">
      <alignment vertical="center" wrapText="1"/>
    </xf>
    <xf numFmtId="0" fontId="2" fillId="0" borderId="0" xfId="1" applyBorder="1" applyAlignment="1">
      <alignment horizontal="center"/>
    </xf>
    <xf numFmtId="0" fontId="5" fillId="3" borderId="0" xfId="1" applyFont="1" applyFill="1" applyBorder="1" applyAlignment="1">
      <alignment horizontal="right" vertical="center" wrapText="1"/>
    </xf>
    <xf numFmtId="3" fontId="5" fillId="3" borderId="0" xfId="1" applyNumberFormat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horizontal="center" vertical="center" textRotation="180" wrapText="1"/>
    </xf>
    <xf numFmtId="0" fontId="5" fillId="3" borderId="20" xfId="1" applyFont="1" applyFill="1" applyBorder="1" applyAlignment="1">
      <alignment horizontal="center" vertical="center" textRotation="180" wrapText="1"/>
    </xf>
    <xf numFmtId="0" fontId="5" fillId="3" borderId="6" xfId="1" applyFont="1" applyFill="1" applyBorder="1" applyAlignment="1">
      <alignment horizontal="center" vertical="center" textRotation="180" wrapText="1"/>
    </xf>
    <xf numFmtId="0" fontId="19" fillId="3" borderId="5" xfId="1" applyFont="1" applyFill="1" applyBorder="1" applyAlignment="1">
      <alignment horizontal="center" vertical="center" textRotation="90" wrapText="1"/>
    </xf>
    <xf numFmtId="0" fontId="19" fillId="3" borderId="22" xfId="1" applyFont="1" applyFill="1" applyBorder="1" applyAlignment="1">
      <alignment horizontal="center" vertical="center" textRotation="90" wrapText="1"/>
    </xf>
    <xf numFmtId="0" fontId="19" fillId="3" borderId="8" xfId="1" applyFont="1" applyFill="1" applyBorder="1" applyAlignment="1">
      <alignment horizontal="center" vertical="center" textRotation="90" wrapText="1"/>
    </xf>
    <xf numFmtId="0" fontId="5" fillId="3" borderId="13" xfId="1" applyFont="1" applyFill="1" applyBorder="1" applyAlignment="1">
      <alignment horizontal="right" vertical="center" wrapText="1"/>
    </xf>
    <xf numFmtId="0" fontId="5" fillId="3" borderId="10" xfId="1" applyFont="1" applyFill="1" applyBorder="1" applyAlignment="1">
      <alignment horizontal="left" vertical="center" wrapText="1"/>
    </xf>
    <xf numFmtId="0" fontId="3" fillId="3" borderId="0" xfId="1" applyFont="1" applyFill="1" applyBorder="1" applyAlignment="1">
      <alignment horizontal="center" wrapText="1"/>
    </xf>
    <xf numFmtId="0" fontId="3" fillId="3" borderId="0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18" fillId="6" borderId="2" xfId="1" applyFont="1" applyFill="1" applyBorder="1" applyAlignment="1">
      <alignment horizontal="center" vertical="center" wrapText="1"/>
    </xf>
    <xf numFmtId="0" fontId="18" fillId="6" borderId="3" xfId="1" applyFont="1" applyFill="1" applyBorder="1" applyAlignment="1">
      <alignment horizontal="center" vertical="center" wrapText="1"/>
    </xf>
    <xf numFmtId="0" fontId="18" fillId="6" borderId="1" xfId="1" applyFont="1" applyFill="1" applyBorder="1" applyAlignment="1">
      <alignment horizontal="center" vertical="center" wrapText="1"/>
    </xf>
    <xf numFmtId="0" fontId="18" fillId="6" borderId="6" xfId="1" applyFont="1" applyFill="1" applyBorder="1" applyAlignment="1">
      <alignment horizontal="center" vertical="center" wrapText="1"/>
    </xf>
    <xf numFmtId="0" fontId="18" fillId="6" borderId="5" xfId="1" applyFont="1" applyFill="1" applyBorder="1" applyAlignment="1">
      <alignment horizontal="center" vertical="center" wrapText="1"/>
    </xf>
    <xf numFmtId="0" fontId="18" fillId="6" borderId="8" xfId="1" applyFont="1" applyFill="1" applyBorder="1" applyAlignment="1">
      <alignment horizontal="center" vertical="center" wrapText="1"/>
    </xf>
    <xf numFmtId="0" fontId="6" fillId="6" borderId="16" xfId="1" applyFont="1" applyFill="1" applyBorder="1" applyAlignment="1">
      <alignment horizontal="center" vertical="center"/>
    </xf>
    <xf numFmtId="0" fontId="6" fillId="6" borderId="18" xfId="1" applyFont="1" applyFill="1" applyBorder="1" applyAlignment="1">
      <alignment horizontal="center" vertical="center"/>
    </xf>
    <xf numFmtId="0" fontId="6" fillId="6" borderId="15" xfId="1" applyFont="1" applyFill="1" applyBorder="1" applyAlignment="1">
      <alignment horizontal="center" vertical="center"/>
    </xf>
    <xf numFmtId="0" fontId="6" fillId="6" borderId="0" xfId="1" applyFont="1" applyFill="1" applyBorder="1" applyAlignment="1">
      <alignment horizontal="center" vertical="center"/>
    </xf>
    <xf numFmtId="0" fontId="6" fillId="6" borderId="20" xfId="1" applyFont="1" applyFill="1" applyBorder="1" applyAlignment="1">
      <alignment horizontal="center" vertical="center" wrapText="1"/>
    </xf>
    <xf numFmtId="0" fontId="6" fillId="6" borderId="6" xfId="1" applyFont="1" applyFill="1" applyBorder="1" applyAlignment="1">
      <alignment horizontal="center" vertical="center" wrapText="1"/>
    </xf>
    <xf numFmtId="0" fontId="6" fillId="6" borderId="0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6" fillId="6" borderId="15" xfId="1" applyFont="1" applyFill="1" applyBorder="1" applyAlignment="1">
      <alignment horizontal="center" vertical="center" wrapText="1" readingOrder="2"/>
    </xf>
    <xf numFmtId="0" fontId="6" fillId="6" borderId="1" xfId="1" applyFont="1" applyFill="1" applyBorder="1" applyAlignment="1">
      <alignment horizontal="center" vertical="center" wrapText="1" readingOrder="2"/>
    </xf>
    <xf numFmtId="0" fontId="6" fillId="6" borderId="3" xfId="1" applyFont="1" applyFill="1" applyBorder="1" applyAlignment="1">
      <alignment horizontal="center" vertical="center"/>
    </xf>
    <xf numFmtId="0" fontId="6" fillId="6" borderId="20" xfId="1" applyFont="1" applyFill="1" applyBorder="1" applyAlignment="1">
      <alignment horizontal="center" vertical="center"/>
    </xf>
    <xf numFmtId="0" fontId="14" fillId="3" borderId="0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5" fillId="6" borderId="35" xfId="1" applyFont="1" applyFill="1" applyBorder="1" applyAlignment="1">
      <alignment horizontal="center"/>
    </xf>
    <xf numFmtId="0" fontId="5" fillId="6" borderId="36" xfId="1" applyFont="1" applyFill="1" applyBorder="1" applyAlignment="1">
      <alignment horizontal="center"/>
    </xf>
    <xf numFmtId="0" fontId="5" fillId="6" borderId="37" xfId="1" applyFont="1" applyFill="1" applyBorder="1" applyAlignment="1">
      <alignment horizontal="center"/>
    </xf>
    <xf numFmtId="0" fontId="6" fillId="6" borderId="2" xfId="1" applyFont="1" applyFill="1" applyBorder="1" applyAlignment="1">
      <alignment horizontal="center" vertical="center"/>
    </xf>
    <xf numFmtId="0" fontId="6" fillId="6" borderId="2" xfId="1" applyFont="1" applyFill="1" applyBorder="1" applyAlignment="1">
      <alignment horizontal="center" vertical="center" wrapText="1"/>
    </xf>
    <xf numFmtId="0" fontId="6" fillId="6" borderId="5" xfId="1" applyFont="1" applyFill="1" applyBorder="1" applyAlignment="1">
      <alignment horizontal="center" vertical="center"/>
    </xf>
    <xf numFmtId="0" fontId="6" fillId="6" borderId="22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5" fillId="6" borderId="0" xfId="1" applyFont="1" applyFill="1" applyBorder="1" applyAlignment="1">
      <alignment horizontal="center" vertical="top" wrapText="1"/>
    </xf>
    <xf numFmtId="0" fontId="5" fillId="6" borderId="1" xfId="1" applyFont="1" applyFill="1" applyBorder="1" applyAlignment="1">
      <alignment horizontal="center" vertical="top" wrapText="1"/>
    </xf>
    <xf numFmtId="0" fontId="5" fillId="6" borderId="20" xfId="1" applyFont="1" applyFill="1" applyBorder="1" applyAlignment="1">
      <alignment horizontal="center" vertical="top" wrapText="1"/>
    </xf>
    <xf numFmtId="0" fontId="5" fillId="6" borderId="6" xfId="1" applyFont="1" applyFill="1" applyBorder="1" applyAlignment="1">
      <alignment horizontal="center" vertical="top" wrapText="1"/>
    </xf>
    <xf numFmtId="0" fontId="8" fillId="0" borderId="0" xfId="1" applyFont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18" fillId="6" borderId="19" xfId="1" applyFont="1" applyFill="1" applyBorder="1" applyAlignment="1">
      <alignment horizontal="center" vertical="center" wrapText="1"/>
    </xf>
    <xf numFmtId="0" fontId="18" fillId="6" borderId="21" xfId="1" applyFont="1" applyFill="1" applyBorder="1" applyAlignment="1">
      <alignment horizontal="center" vertical="center" wrapText="1"/>
    </xf>
    <xf numFmtId="0" fontId="18" fillId="6" borderId="23" xfId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5" fillId="6" borderId="0" xfId="1" applyFont="1" applyFill="1" applyBorder="1" applyAlignment="1">
      <alignment horizontal="center" vertical="center" wrapText="1"/>
    </xf>
    <xf numFmtId="0" fontId="5" fillId="6" borderId="4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5" fillId="6" borderId="20" xfId="1" applyFont="1" applyFill="1" applyBorder="1" applyAlignment="1">
      <alignment horizontal="center" vertical="center" wrapText="1"/>
    </xf>
    <xf numFmtId="0" fontId="5" fillId="6" borderId="24" xfId="1" applyFont="1" applyFill="1" applyBorder="1" applyAlignment="1">
      <alignment horizontal="center" vertical="center" wrapText="1"/>
    </xf>
    <xf numFmtId="0" fontId="5" fillId="6" borderId="25" xfId="1" applyFont="1" applyFill="1" applyBorder="1" applyAlignment="1">
      <alignment horizontal="center" vertical="center" wrapText="1"/>
    </xf>
    <xf numFmtId="0" fontId="5" fillId="6" borderId="26" xfId="1" applyFont="1" applyFill="1" applyBorder="1" applyAlignment="1">
      <alignment horizontal="center" vertical="center" wrapText="1"/>
    </xf>
    <xf numFmtId="0" fontId="5" fillId="6" borderId="34" xfId="1" applyFont="1" applyFill="1" applyBorder="1" applyAlignment="1">
      <alignment horizontal="center" vertical="center" wrapText="1"/>
    </xf>
    <xf numFmtId="0" fontId="5" fillId="6" borderId="16" xfId="1" applyFont="1" applyFill="1" applyBorder="1" applyAlignment="1">
      <alignment horizontal="center" vertical="center" wrapText="1"/>
    </xf>
    <xf numFmtId="0" fontId="5" fillId="6" borderId="18" xfId="1" applyFont="1" applyFill="1" applyBorder="1" applyAlignment="1">
      <alignment horizontal="center" vertical="center" wrapText="1"/>
    </xf>
    <xf numFmtId="0" fontId="20" fillId="3" borderId="0" xfId="1" applyFont="1" applyFill="1" applyBorder="1" applyAlignment="1">
      <alignment horizontal="center" vertical="center" wrapText="1"/>
    </xf>
    <xf numFmtId="0" fontId="10" fillId="3" borderId="0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6" borderId="19" xfId="1" applyFont="1" applyFill="1" applyBorder="1" applyAlignment="1">
      <alignment horizontal="left" vertical="top" wrapText="1"/>
    </xf>
    <xf numFmtId="0" fontId="6" fillId="6" borderId="21" xfId="1" applyFont="1" applyFill="1" applyBorder="1" applyAlignment="1">
      <alignment horizontal="left" vertical="top" wrapText="1"/>
    </xf>
    <xf numFmtId="0" fontId="6" fillId="6" borderId="23" xfId="1" applyFont="1" applyFill="1" applyBorder="1" applyAlignment="1">
      <alignment horizontal="left" vertical="top" wrapText="1"/>
    </xf>
    <xf numFmtId="0" fontId="6" fillId="6" borderId="4" xfId="1" applyFont="1" applyFill="1" applyBorder="1" applyAlignment="1">
      <alignment horizontal="center" vertical="center" wrapText="1"/>
    </xf>
    <xf numFmtId="0" fontId="11" fillId="6" borderId="0" xfId="1" applyFont="1" applyFill="1"/>
    <xf numFmtId="0" fontId="6" fillId="3" borderId="0" xfId="1" applyFont="1" applyFill="1" applyBorder="1" applyAlignment="1">
      <alignment horizontal="right" vertical="top" wrapText="1"/>
    </xf>
    <xf numFmtId="0" fontId="6" fillId="6" borderId="3" xfId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6" fillId="6" borderId="26" xfId="1" applyFont="1" applyFill="1" applyBorder="1" applyAlignment="1">
      <alignment horizontal="center" vertical="center" wrapText="1"/>
    </xf>
    <xf numFmtId="0" fontId="6" fillId="6" borderId="16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right" vertical="center" wrapText="1" readingOrder="2"/>
    </xf>
    <xf numFmtId="0" fontId="5" fillId="0" borderId="2" xfId="1" applyFont="1" applyBorder="1" applyAlignment="1">
      <alignment horizontal="left" vertical="center" wrapText="1"/>
    </xf>
    <xf numFmtId="0" fontId="18" fillId="6" borderId="30" xfId="1" applyFont="1" applyFill="1" applyBorder="1" applyAlignment="1">
      <alignment horizontal="center" vertical="center" wrapText="1"/>
    </xf>
    <xf numFmtId="0" fontId="18" fillId="6" borderId="31" xfId="1" applyFont="1" applyFill="1" applyBorder="1"/>
    <xf numFmtId="0" fontId="18" fillId="6" borderId="32" xfId="1" applyFont="1" applyFill="1" applyBorder="1" applyAlignment="1">
      <alignment horizontal="center" vertical="center" wrapText="1"/>
    </xf>
    <xf numFmtId="0" fontId="18" fillId="6" borderId="33" xfId="1" applyFont="1" applyFill="1" applyBorder="1" applyAlignment="1">
      <alignment horizontal="center" vertical="center" wrapText="1"/>
    </xf>
    <xf numFmtId="0" fontId="19" fillId="3" borderId="0" xfId="1" applyFont="1" applyFill="1" applyBorder="1" applyAlignment="1">
      <alignment horizontal="left" vertical="center" wrapText="1"/>
    </xf>
    <xf numFmtId="0" fontId="5" fillId="3" borderId="13" xfId="1" applyFont="1" applyFill="1" applyBorder="1" applyAlignment="1">
      <alignment horizontal="left" vertical="center" wrapText="1"/>
    </xf>
    <xf numFmtId="0" fontId="5" fillId="3" borderId="0" xfId="1" applyFont="1" applyFill="1" applyBorder="1" applyAlignment="1">
      <alignment horizontal="left" vertical="center" wrapText="1"/>
    </xf>
    <xf numFmtId="0" fontId="6" fillId="0" borderId="0" xfId="1" applyFont="1" applyBorder="1" applyAlignment="1">
      <alignment horizontal="center" vertical="center" wrapText="1"/>
    </xf>
    <xf numFmtId="0" fontId="5" fillId="6" borderId="12" xfId="1" applyFont="1" applyFill="1" applyBorder="1" applyAlignment="1">
      <alignment horizontal="left" vertical="center" wrapText="1"/>
    </xf>
    <xf numFmtId="0" fontId="5" fillId="6" borderId="12" xfId="1" applyFont="1" applyFill="1" applyBorder="1" applyAlignment="1">
      <alignment horizontal="right" vertical="center"/>
    </xf>
    <xf numFmtId="0" fontId="5" fillId="6" borderId="12" xfId="1" applyFont="1" applyFill="1" applyBorder="1" applyAlignment="1">
      <alignment vertical="center"/>
    </xf>
    <xf numFmtId="0" fontId="6" fillId="6" borderId="2" xfId="1" applyFont="1" applyFill="1" applyBorder="1" applyAlignment="1">
      <alignment horizontal="center" wrapText="1"/>
    </xf>
    <xf numFmtId="0" fontId="6" fillId="6" borderId="0" xfId="1" applyFont="1" applyFill="1" applyBorder="1" applyAlignment="1">
      <alignment horizontal="center" wrapText="1"/>
    </xf>
    <xf numFmtId="0" fontId="16" fillId="0" borderId="0" xfId="1" applyFont="1" applyAlignment="1">
      <alignment horizontal="right" vertical="center" wrapText="1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horizontal="right" vertical="center"/>
    </xf>
    <xf numFmtId="0" fontId="6" fillId="6" borderId="15" xfId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center" vertical="center" wrapText="1"/>
    </xf>
    <xf numFmtId="0" fontId="11" fillId="6" borderId="21" xfId="1" applyFont="1" applyFill="1" applyBorder="1" applyAlignment="1">
      <alignment horizontal="center" vertical="center" wrapText="1"/>
    </xf>
    <xf numFmtId="0" fontId="11" fillId="6" borderId="23" xfId="1" applyFont="1" applyFill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/>
    </xf>
    <xf numFmtId="0" fontId="15" fillId="3" borderId="0" xfId="1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/>
    </xf>
    <xf numFmtId="0" fontId="8" fillId="6" borderId="27" xfId="1" applyFont="1" applyFill="1" applyBorder="1" applyAlignment="1">
      <alignment horizontal="center"/>
    </xf>
    <xf numFmtId="0" fontId="8" fillId="6" borderId="28" xfId="1" applyFont="1" applyFill="1" applyBorder="1" applyAlignment="1">
      <alignment horizontal="center"/>
    </xf>
    <xf numFmtId="0" fontId="8" fillId="6" borderId="29" xfId="1" applyFont="1" applyFill="1" applyBorder="1" applyAlignment="1">
      <alignment horizontal="center"/>
    </xf>
    <xf numFmtId="0" fontId="8" fillId="6" borderId="2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 wrapText="1"/>
    </xf>
    <xf numFmtId="0" fontId="8" fillId="6" borderId="0" xfId="1" applyFont="1" applyFill="1" applyBorder="1" applyAlignment="1">
      <alignment horizontal="center" vertical="center" wrapText="1"/>
    </xf>
    <xf numFmtId="0" fontId="8" fillId="6" borderId="0" xfId="1" applyFont="1" applyFill="1" applyBorder="1" applyAlignment="1">
      <alignment horizontal="center" vertical="center"/>
    </xf>
    <xf numFmtId="0" fontId="8" fillId="6" borderId="5" xfId="1" applyFont="1" applyFill="1" applyBorder="1" applyAlignment="1">
      <alignment horizontal="center" vertical="center"/>
    </xf>
    <xf numFmtId="0" fontId="8" fillId="6" borderId="22" xfId="1" applyFont="1" applyFill="1" applyBorder="1" applyAlignment="1">
      <alignment horizontal="center" vertical="center"/>
    </xf>
    <xf numFmtId="0" fontId="8" fillId="6" borderId="8" xfId="1" applyFont="1" applyFill="1" applyBorder="1" applyAlignment="1">
      <alignment horizontal="center" vertical="center"/>
    </xf>
    <xf numFmtId="0" fontId="8" fillId="6" borderId="16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 wrapText="1"/>
    </xf>
    <xf numFmtId="0" fontId="8" fillId="6" borderId="18" xfId="1" applyFont="1" applyFill="1" applyBorder="1" applyAlignment="1">
      <alignment horizontal="center" vertical="center"/>
    </xf>
    <xf numFmtId="0" fontId="8" fillId="6" borderId="15" xfId="1" applyFont="1" applyFill="1" applyBorder="1" applyAlignment="1">
      <alignment horizontal="center" vertical="center"/>
    </xf>
    <xf numFmtId="0" fontId="8" fillId="6" borderId="20" xfId="1" applyFont="1" applyFill="1" applyBorder="1" applyAlignment="1">
      <alignment horizontal="center" vertical="center" wrapText="1"/>
    </xf>
    <xf numFmtId="0" fontId="8" fillId="6" borderId="6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/>
    </xf>
    <xf numFmtId="0" fontId="8" fillId="6" borderId="20" xfId="1" applyFont="1" applyFill="1" applyBorder="1" applyAlignment="1">
      <alignment horizontal="center" vertical="center"/>
    </xf>
    <xf numFmtId="0" fontId="6" fillId="6" borderId="18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6" borderId="21" xfId="1" applyFont="1" applyFill="1" applyBorder="1" applyAlignment="1">
      <alignment horizontal="center" vertical="center" wrapText="1"/>
    </xf>
    <xf numFmtId="0" fontId="6" fillId="6" borderId="23" xfId="1" applyFont="1" applyFill="1" applyBorder="1" applyAlignment="1">
      <alignment horizontal="center" vertical="center" wrapText="1"/>
    </xf>
    <xf numFmtId="0" fontId="6" fillId="6" borderId="5" xfId="1" applyFont="1" applyFill="1" applyBorder="1" applyAlignment="1">
      <alignment horizontal="center" vertical="center" wrapText="1"/>
    </xf>
    <xf numFmtId="0" fontId="11" fillId="6" borderId="22" xfId="1" applyFont="1" applyFill="1" applyBorder="1"/>
    <xf numFmtId="0" fontId="11" fillId="6" borderId="8" xfId="1" applyFont="1" applyFill="1" applyBorder="1"/>
    <xf numFmtId="0" fontId="9" fillId="3" borderId="0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6" borderId="8" xfId="1" applyFont="1" applyFill="1" applyBorder="1" applyAlignment="1">
      <alignment horizontal="center" vertical="center" wrapText="1"/>
    </xf>
    <xf numFmtId="0" fontId="6" fillId="6" borderId="0" xfId="1" applyFont="1" applyFill="1" applyBorder="1" applyAlignment="1">
      <alignment horizontal="center" vertical="top" wrapText="1"/>
    </xf>
    <xf numFmtId="0" fontId="6" fillId="6" borderId="1" xfId="1" applyFont="1" applyFill="1" applyBorder="1" applyAlignment="1">
      <alignment horizontal="center" vertical="top" wrapText="1"/>
    </xf>
    <xf numFmtId="0" fontId="21" fillId="3" borderId="2" xfId="1" applyFont="1" applyFill="1" applyBorder="1" applyAlignment="1">
      <alignment horizontal="right" vertical="center"/>
    </xf>
    <xf numFmtId="0" fontId="21" fillId="3" borderId="0" xfId="1" applyFont="1" applyFill="1" applyAlignment="1">
      <alignment horizontal="left" vertical="center" wrapText="1"/>
    </xf>
    <xf numFmtId="0" fontId="3" fillId="3" borderId="0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5" fillId="6" borderId="15" xfId="1" applyFont="1" applyFill="1" applyBorder="1" applyAlignment="1">
      <alignment horizontal="center" vertical="center"/>
    </xf>
    <xf numFmtId="0" fontId="5" fillId="6" borderId="0" xfId="1" applyFont="1" applyFill="1" applyBorder="1" applyAlignment="1">
      <alignment horizontal="center" vertical="center"/>
    </xf>
    <xf numFmtId="0" fontId="5" fillId="6" borderId="16" xfId="1" applyFont="1" applyFill="1" applyBorder="1" applyAlignment="1">
      <alignment horizontal="center" vertical="center"/>
    </xf>
    <xf numFmtId="0" fontId="5" fillId="6" borderId="18" xfId="1" applyFont="1" applyFill="1" applyBorder="1" applyAlignment="1">
      <alignment horizontal="center" vertical="center"/>
    </xf>
    <xf numFmtId="0" fontId="21" fillId="3" borderId="2" xfId="1" applyFont="1" applyFill="1" applyBorder="1" applyAlignment="1">
      <alignment vertical="center" wrapText="1"/>
    </xf>
    <xf numFmtId="0" fontId="21" fillId="3" borderId="2" xfId="1" applyFont="1" applyFill="1" applyBorder="1" applyAlignment="1">
      <alignment horizontal="left" vertical="center" wrapText="1"/>
    </xf>
    <xf numFmtId="0" fontId="21" fillId="3" borderId="2" xfId="1" applyFont="1" applyFill="1" applyBorder="1" applyAlignment="1">
      <alignment horizontal="left" vertical="center"/>
    </xf>
    <xf numFmtId="0" fontId="21" fillId="3" borderId="0" xfId="1" applyFont="1" applyFill="1" applyBorder="1" applyAlignment="1">
      <alignment vertical="center" wrapText="1"/>
    </xf>
    <xf numFmtId="0" fontId="2" fillId="0" borderId="0" xfId="1" applyAlignment="1">
      <alignment horizontal="center"/>
    </xf>
    <xf numFmtId="0" fontId="5" fillId="3" borderId="0" xfId="1" applyFont="1" applyFill="1" applyBorder="1" applyAlignment="1">
      <alignment horizontal="center" vertical="center"/>
    </xf>
    <xf numFmtId="0" fontId="21" fillId="3" borderId="0" xfId="1" applyFont="1" applyFill="1" applyBorder="1" applyAlignment="1">
      <alignment horizontal="right" vertical="center" wrapText="1" readingOrder="2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/>
    </xf>
    <xf numFmtId="3" fontId="5" fillId="0" borderId="13" xfId="1" applyNumberFormat="1" applyFont="1" applyBorder="1" applyAlignment="1">
      <alignment horizontal="right" vertical="center" wrapText="1" readingOrder="2"/>
    </xf>
    <xf numFmtId="3" fontId="5" fillId="0" borderId="13" xfId="1" applyNumberFormat="1" applyFont="1" applyBorder="1" applyAlignment="1">
      <alignment horizontal="left" vertical="center" wrapText="1"/>
    </xf>
    <xf numFmtId="0" fontId="21" fillId="3" borderId="0" xfId="1" applyFont="1" applyFill="1" applyBorder="1" applyAlignment="1">
      <alignment horizontal="left" vertical="center" wrapText="1" readingOrder="1"/>
    </xf>
    <xf numFmtId="0" fontId="21" fillId="0" borderId="0" xfId="1" applyFont="1" applyFill="1" applyBorder="1" applyAlignment="1">
      <alignment horizontal="right" vertical="center" wrapText="1" readingOrder="2"/>
    </xf>
    <xf numFmtId="0" fontId="21" fillId="0" borderId="0" xfId="1" applyFont="1" applyAlignment="1">
      <alignment horizontal="left" vertical="center" wrapText="1"/>
    </xf>
    <xf numFmtId="0" fontId="21" fillId="0" borderId="2" xfId="1" applyFont="1" applyBorder="1" applyAlignment="1">
      <alignment horizontal="right" vertical="center" readingOrder="2"/>
    </xf>
    <xf numFmtId="0" fontId="21" fillId="0" borderId="2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right" vertical="center" wrapText="1" readingOrder="2"/>
    </xf>
    <xf numFmtId="0" fontId="5" fillId="0" borderId="11" xfId="1" applyFont="1" applyBorder="1" applyAlignment="1">
      <alignment horizontal="left" vertical="center" wrapText="1"/>
    </xf>
    <xf numFmtId="0" fontId="5" fillId="0" borderId="11" xfId="1" applyFont="1" applyFill="1" applyBorder="1" applyAlignment="1">
      <alignment horizontal="right" vertical="center" wrapText="1" readingOrder="2"/>
    </xf>
    <xf numFmtId="0" fontId="5" fillId="0" borderId="11" xfId="1" applyFont="1" applyFill="1" applyBorder="1" applyAlignment="1">
      <alignment horizontal="left" vertical="center" wrapText="1"/>
    </xf>
    <xf numFmtId="0" fontId="5" fillId="0" borderId="9" xfId="1" applyFont="1" applyBorder="1" applyAlignment="1">
      <alignment horizontal="right" vertical="center" wrapText="1" readingOrder="2"/>
    </xf>
    <xf numFmtId="0" fontId="5" fillId="0" borderId="9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right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wrapText="1"/>
    </xf>
    <xf numFmtId="0" fontId="5" fillId="6" borderId="38" xfId="1" applyFont="1" applyFill="1" applyBorder="1" applyAlignment="1">
      <alignment horizontal="center" vertical="center" wrapText="1" readingOrder="2"/>
    </xf>
    <xf numFmtId="0" fontId="5" fillId="6" borderId="4" xfId="1" applyFont="1" applyFill="1" applyBorder="1" applyAlignment="1">
      <alignment horizontal="center" vertical="center" readingOrder="2"/>
    </xf>
    <xf numFmtId="0" fontId="5" fillId="6" borderId="39" xfId="1" applyFont="1" applyFill="1" applyBorder="1" applyAlignment="1">
      <alignment horizontal="center" vertical="center" readingOrder="2"/>
    </xf>
    <xf numFmtId="0" fontId="5" fillId="6" borderId="8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 wrapText="1"/>
    </xf>
    <xf numFmtId="0" fontId="5" fillId="0" borderId="1" xfId="1" applyFont="1" applyBorder="1" applyAlignment="1">
      <alignment vertical="center" wrapText="1"/>
    </xf>
  </cellXfs>
  <cellStyles count="21">
    <cellStyle name="Normal" xfId="0" builtinId="0"/>
    <cellStyle name="Normal 2" xfId="1"/>
    <cellStyle name="Normal 2 2" xfId="2"/>
    <cellStyle name="Normal 2 2 2" xfId="3"/>
    <cellStyle name="Normal 2 2 2 2" xfId="4"/>
    <cellStyle name="Normal 2 2 3" xfId="5"/>
    <cellStyle name="Normal 2 3" xfId="6"/>
    <cellStyle name="Normal 2 3 2" xfId="7"/>
    <cellStyle name="Normal 2 4" xfId="8"/>
    <cellStyle name="Normal 2 4 2" xfId="9"/>
    <cellStyle name="Normal 2 5" xfId="10"/>
    <cellStyle name="Normal 3" xfId="11"/>
    <cellStyle name="Normal 3 2" xfId="12"/>
    <cellStyle name="Normal 3 3" xfId="13"/>
    <cellStyle name="Normal 4" xfId="14"/>
    <cellStyle name="Normal 4 2" xfId="15"/>
    <cellStyle name="Normal 4 2 2" xfId="16"/>
    <cellStyle name="Normal 4 3" xfId="17"/>
    <cellStyle name="Normal 5 2" xfId="18"/>
    <cellStyle name="Normal 6" xfId="19"/>
    <cellStyle name="Normal 6 2" xfId="20"/>
  </cellStyles>
  <dxfs count="0"/>
  <tableStyles count="0" defaultTableStyle="TableStyleMedium2" defaultPivotStyle="PivotStyleMedium9"/>
  <colors>
    <mruColors>
      <color rgb="FFFF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65238</xdr:rowOff>
    </xdr:from>
    <xdr:to>
      <xdr:col>1</xdr:col>
      <xdr:colOff>1093905</xdr:colOff>
      <xdr:row>4</xdr:row>
      <xdr:rowOff>416717</xdr:rowOff>
    </xdr:to>
    <xdr:cxnSp macro="">
      <xdr:nvCxnSpPr>
        <xdr:cNvPr id="2" name="Straight Connector 3"/>
        <xdr:cNvCxnSpPr/>
      </xdr:nvCxnSpPr>
      <xdr:spPr>
        <a:xfrm rot="10800000" flipV="1">
          <a:off x="10050442876" y="1604896"/>
          <a:ext cx="1994212" cy="71682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242888</xdr:colOff>
      <xdr:row>3</xdr:row>
      <xdr:rowOff>71436</xdr:rowOff>
    </xdr:from>
    <xdr:to>
      <xdr:col>1</xdr:col>
      <xdr:colOff>1085850</xdr:colOff>
      <xdr:row>3</xdr:row>
      <xdr:rowOff>342899</xdr:rowOff>
    </xdr:to>
    <xdr:sp macro="" textlink="">
      <xdr:nvSpPr>
        <xdr:cNvPr id="3" name="TextBox 4"/>
        <xdr:cNvSpPr txBox="1"/>
      </xdr:nvSpPr>
      <xdr:spPr>
        <a:xfrm>
          <a:off x="9990658200" y="1604961"/>
          <a:ext cx="842962" cy="27146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IQ" sz="1200" b="1"/>
            <a:t>نوع الوقود</a:t>
          </a:r>
          <a:endParaRPr lang="en-US" sz="1200" b="1"/>
        </a:p>
      </xdr:txBody>
    </xdr:sp>
    <xdr:clientData/>
  </xdr:twoCellAnchor>
  <xdr:twoCellAnchor>
    <xdr:from>
      <xdr:col>0</xdr:col>
      <xdr:colOff>107156</xdr:colOff>
      <xdr:row>4</xdr:row>
      <xdr:rowOff>71437</xdr:rowOff>
    </xdr:from>
    <xdr:to>
      <xdr:col>0</xdr:col>
      <xdr:colOff>678656</xdr:colOff>
      <xdr:row>4</xdr:row>
      <xdr:rowOff>345281</xdr:rowOff>
    </xdr:to>
    <xdr:sp macro="" textlink="">
      <xdr:nvSpPr>
        <xdr:cNvPr id="4" name="TextBox 5"/>
        <xdr:cNvSpPr txBox="1"/>
      </xdr:nvSpPr>
      <xdr:spPr>
        <a:xfrm>
          <a:off x="9991960744" y="1976437"/>
          <a:ext cx="571500" cy="273844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IQ" sz="1200" b="1"/>
            <a:t>النوع</a:t>
          </a:r>
          <a:endParaRPr lang="en-US" sz="1200" b="1"/>
        </a:p>
      </xdr:txBody>
    </xdr:sp>
    <xdr:clientData/>
  </xdr:twoCellAnchor>
  <xdr:twoCellAnchor>
    <xdr:from>
      <xdr:col>6</xdr:col>
      <xdr:colOff>23813</xdr:colOff>
      <xdr:row>3</xdr:row>
      <xdr:rowOff>23812</xdr:rowOff>
    </xdr:from>
    <xdr:to>
      <xdr:col>7</xdr:col>
      <xdr:colOff>1250156</xdr:colOff>
      <xdr:row>4</xdr:row>
      <xdr:rowOff>428625</xdr:rowOff>
    </xdr:to>
    <xdr:cxnSp macro="">
      <xdr:nvCxnSpPr>
        <xdr:cNvPr id="5" name="Straight Connector 7"/>
        <xdr:cNvCxnSpPr/>
      </xdr:nvCxnSpPr>
      <xdr:spPr>
        <a:xfrm>
          <a:off x="9983626369" y="1557337"/>
          <a:ext cx="2940843" cy="7762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3</xdr:row>
      <xdr:rowOff>78581</xdr:rowOff>
    </xdr:from>
    <xdr:to>
      <xdr:col>6</xdr:col>
      <xdr:colOff>1408132</xdr:colOff>
      <xdr:row>3</xdr:row>
      <xdr:rowOff>354806</xdr:rowOff>
    </xdr:to>
    <xdr:sp macro="" textlink="">
      <xdr:nvSpPr>
        <xdr:cNvPr id="6" name="TextBox 8"/>
        <xdr:cNvSpPr txBox="1"/>
      </xdr:nvSpPr>
      <xdr:spPr>
        <a:xfrm>
          <a:off x="9985182893" y="1612106"/>
          <a:ext cx="1322407" cy="27622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 rtl="1"/>
          <a:r>
            <a:rPr lang="en-US" sz="1200" b="1"/>
            <a:t>Type of fuel</a:t>
          </a:r>
        </a:p>
      </xdr:txBody>
    </xdr:sp>
    <xdr:clientData/>
  </xdr:twoCellAnchor>
  <xdr:twoCellAnchor>
    <xdr:from>
      <xdr:col>7</xdr:col>
      <xdr:colOff>250031</xdr:colOff>
      <xdr:row>4</xdr:row>
      <xdr:rowOff>0</xdr:rowOff>
    </xdr:from>
    <xdr:to>
      <xdr:col>7</xdr:col>
      <xdr:colOff>869156</xdr:colOff>
      <xdr:row>4</xdr:row>
      <xdr:rowOff>309562</xdr:rowOff>
    </xdr:to>
    <xdr:sp macro="" textlink="">
      <xdr:nvSpPr>
        <xdr:cNvPr id="7" name="TextBox 9"/>
        <xdr:cNvSpPr txBox="1"/>
      </xdr:nvSpPr>
      <xdr:spPr>
        <a:xfrm>
          <a:off x="9984007369" y="1905000"/>
          <a:ext cx="619125" cy="309562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 rtl="1"/>
          <a:r>
            <a:rPr lang="en-US" sz="1200" b="1"/>
            <a:t>Type</a:t>
          </a:r>
          <a:endParaRPr lang="en-US" sz="1100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79379</xdr:colOff>
      <xdr:row>4</xdr:row>
      <xdr:rowOff>544469</xdr:rowOff>
    </xdr:from>
    <xdr:to>
      <xdr:col>0</xdr:col>
      <xdr:colOff>876301</xdr:colOff>
      <xdr:row>5</xdr:row>
      <xdr:rowOff>746553</xdr:rowOff>
    </xdr:to>
    <xdr:sp macro="" textlink="">
      <xdr:nvSpPr>
        <xdr:cNvPr id="2" name="مربع نص 1"/>
        <xdr:cNvSpPr txBox="1"/>
      </xdr:nvSpPr>
      <xdr:spPr>
        <a:xfrm rot="10800000" flipV="1">
          <a:off x="9999459299" y="2820944"/>
          <a:ext cx="796922" cy="7450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800" b="1">
              <a:latin typeface="Arial" pitchFamily="34" charset="0"/>
              <a:cs typeface="Arial" pitchFamily="34" charset="0"/>
            </a:rPr>
            <a:t>سنة الصنع</a:t>
          </a:r>
          <a:endParaRPr lang="en-US" sz="18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406214</xdr:colOff>
      <xdr:row>3</xdr:row>
      <xdr:rowOff>190499</xdr:rowOff>
    </xdr:from>
    <xdr:to>
      <xdr:col>1</xdr:col>
      <xdr:colOff>0</xdr:colOff>
      <xdr:row>4</xdr:row>
      <xdr:rowOff>5043</xdr:rowOff>
    </xdr:to>
    <xdr:sp macro="" textlink="">
      <xdr:nvSpPr>
        <xdr:cNvPr id="3" name="مربع نص 2"/>
        <xdr:cNvSpPr txBox="1"/>
      </xdr:nvSpPr>
      <xdr:spPr>
        <a:xfrm>
          <a:off x="9999059250" y="1752599"/>
          <a:ext cx="870136" cy="528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800" b="1">
              <a:latin typeface="Arial" pitchFamily="34" charset="0"/>
              <a:cs typeface="Arial" pitchFamily="34" charset="0"/>
            </a:rPr>
            <a:t>النوع</a:t>
          </a:r>
          <a:endParaRPr lang="en-US" sz="18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680224</xdr:colOff>
      <xdr:row>5</xdr:row>
      <xdr:rowOff>22302</xdr:rowOff>
    </xdr:from>
    <xdr:to>
      <xdr:col>12</xdr:col>
      <xdr:colOff>1586261</xdr:colOff>
      <xdr:row>5</xdr:row>
      <xdr:rowOff>867240</xdr:rowOff>
    </xdr:to>
    <xdr:sp macro="" textlink="">
      <xdr:nvSpPr>
        <xdr:cNvPr id="4" name="مربع نص 3"/>
        <xdr:cNvSpPr txBox="1"/>
      </xdr:nvSpPr>
      <xdr:spPr>
        <a:xfrm>
          <a:off x="9978784939" y="2841702"/>
          <a:ext cx="906037" cy="844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marR="0" indent="0" algn="ctr" defTabSz="914400" rtl="1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Manufa</a:t>
          </a:r>
          <a:r>
            <a:rPr lang="en-US" sz="1600" b="1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cturing year</a:t>
          </a:r>
          <a:endParaRPr lang="en-US" sz="1600" b="1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r" rtl="1">
            <a:lnSpc>
              <a:spcPts val="1400"/>
            </a:lnSpc>
          </a:pPr>
          <a:endParaRPr lang="en-US" sz="1400"/>
        </a:p>
      </xdr:txBody>
    </xdr:sp>
    <xdr:clientData/>
  </xdr:twoCellAnchor>
  <xdr:twoCellAnchor>
    <xdr:from>
      <xdr:col>12</xdr:col>
      <xdr:colOff>114300</xdr:colOff>
      <xdr:row>3</xdr:row>
      <xdr:rowOff>95250</xdr:rowOff>
    </xdr:from>
    <xdr:to>
      <xdr:col>12</xdr:col>
      <xdr:colOff>1162050</xdr:colOff>
      <xdr:row>3</xdr:row>
      <xdr:rowOff>539750</xdr:rowOff>
    </xdr:to>
    <xdr:sp macro="" textlink="">
      <xdr:nvSpPr>
        <xdr:cNvPr id="5" name="مربع نص 4"/>
        <xdr:cNvSpPr txBox="1"/>
      </xdr:nvSpPr>
      <xdr:spPr>
        <a:xfrm>
          <a:off x="9979209150" y="1657350"/>
          <a:ext cx="1047750" cy="44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 rtl="1"/>
          <a:r>
            <a:rPr lang="en-US" sz="1600" b="1">
              <a:latin typeface="Arial" pitchFamily="34" charset="0"/>
              <a:cs typeface="Arial" pitchFamily="34" charset="0"/>
            </a:rPr>
            <a:t>Type</a:t>
          </a:r>
          <a:endParaRPr lang="en-US" sz="28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2047874</xdr:colOff>
      <xdr:row>3</xdr:row>
      <xdr:rowOff>9524</xdr:rowOff>
    </xdr:from>
    <xdr:to>
      <xdr:col>13</xdr:col>
      <xdr:colOff>19049</xdr:colOff>
      <xdr:row>5</xdr:row>
      <xdr:rowOff>1609724</xdr:rowOff>
    </xdr:to>
    <xdr:cxnSp macro="">
      <xdr:nvCxnSpPr>
        <xdr:cNvPr id="6" name="رابط مستقيم 5"/>
        <xdr:cNvCxnSpPr/>
      </xdr:nvCxnSpPr>
      <xdr:spPr>
        <a:xfrm rot="16200000" flipH="1">
          <a:off x="9978442389" y="1890711"/>
          <a:ext cx="2247900" cy="16097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467591</xdr:colOff>
      <xdr:row>3</xdr:row>
      <xdr:rowOff>111125</xdr:rowOff>
    </xdr:from>
    <xdr:to>
      <xdr:col>0</xdr:col>
      <xdr:colOff>1073728</xdr:colOff>
      <xdr:row>3</xdr:row>
      <xdr:rowOff>571500</xdr:rowOff>
    </xdr:to>
    <xdr:sp macro="" textlink="">
      <xdr:nvSpPr>
        <xdr:cNvPr id="2" name="مربع نص 1"/>
        <xdr:cNvSpPr txBox="1"/>
      </xdr:nvSpPr>
      <xdr:spPr>
        <a:xfrm>
          <a:off x="9998147447" y="1587500"/>
          <a:ext cx="606137" cy="460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800" b="1"/>
            <a:t>النوع</a:t>
          </a:r>
          <a:r>
            <a:rPr lang="ar-IQ" sz="1400" baseline="0"/>
            <a:t> </a:t>
          </a:r>
          <a:endParaRPr lang="en-US" sz="1100"/>
        </a:p>
      </xdr:txBody>
    </xdr:sp>
    <xdr:clientData/>
  </xdr:twoCellAnchor>
  <xdr:twoCellAnchor>
    <xdr:from>
      <xdr:col>0</xdr:col>
      <xdr:colOff>127000</xdr:colOff>
      <xdr:row>6</xdr:row>
      <xdr:rowOff>333374</xdr:rowOff>
    </xdr:from>
    <xdr:to>
      <xdr:col>0</xdr:col>
      <xdr:colOff>1047750</xdr:colOff>
      <xdr:row>6</xdr:row>
      <xdr:rowOff>762000</xdr:rowOff>
    </xdr:to>
    <xdr:sp macro="" textlink="">
      <xdr:nvSpPr>
        <xdr:cNvPr id="3" name="مربع نص 2"/>
        <xdr:cNvSpPr txBox="1"/>
      </xdr:nvSpPr>
      <xdr:spPr>
        <a:xfrm rot="10800000" flipV="1">
          <a:off x="9998173425" y="3143249"/>
          <a:ext cx="920750" cy="381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800" b="1"/>
            <a:t>المحافظة </a:t>
          </a:r>
          <a:endParaRPr lang="en-US" sz="1400" b="1"/>
        </a:p>
      </xdr:txBody>
    </xdr:sp>
    <xdr:clientData/>
  </xdr:twoCellAnchor>
  <xdr:twoCellAnchor>
    <xdr:from>
      <xdr:col>12</xdr:col>
      <xdr:colOff>603250</xdr:colOff>
      <xdr:row>3</xdr:row>
      <xdr:rowOff>130174</xdr:rowOff>
    </xdr:from>
    <xdr:to>
      <xdr:col>12</xdr:col>
      <xdr:colOff>1441450</xdr:colOff>
      <xdr:row>4</xdr:row>
      <xdr:rowOff>98424</xdr:rowOff>
    </xdr:to>
    <xdr:sp macro="" textlink="">
      <xdr:nvSpPr>
        <xdr:cNvPr id="4" name="مربع نص 3"/>
        <xdr:cNvSpPr txBox="1"/>
      </xdr:nvSpPr>
      <xdr:spPr>
        <a:xfrm>
          <a:off x="9978615425" y="1606549"/>
          <a:ext cx="838200" cy="549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800" b="1">
              <a:latin typeface="Arial" pitchFamily="34" charset="0"/>
              <a:cs typeface="Arial" pitchFamily="34" charset="0"/>
            </a:rPr>
            <a:t>Type</a:t>
          </a:r>
          <a:r>
            <a:rPr lang="en-US" sz="1800" b="1" baseline="0">
              <a:latin typeface="Arial" pitchFamily="34" charset="0"/>
              <a:cs typeface="Arial" pitchFamily="34" charset="0"/>
            </a:rPr>
            <a:t>      </a:t>
          </a:r>
          <a:endParaRPr lang="en-US" sz="14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739775</xdr:colOff>
      <xdr:row>6</xdr:row>
      <xdr:rowOff>355600</xdr:rowOff>
    </xdr:from>
    <xdr:to>
      <xdr:col>12</xdr:col>
      <xdr:colOff>1581150</xdr:colOff>
      <xdr:row>6</xdr:row>
      <xdr:rowOff>847725</xdr:rowOff>
    </xdr:to>
    <xdr:sp macro="" textlink="">
      <xdr:nvSpPr>
        <xdr:cNvPr id="5" name="مربع نص 4"/>
        <xdr:cNvSpPr txBox="1"/>
      </xdr:nvSpPr>
      <xdr:spPr>
        <a:xfrm>
          <a:off x="9978542400" y="3165475"/>
          <a:ext cx="774700" cy="358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/>
          <a:r>
            <a:rPr lang="en-US" sz="1800" b="1">
              <a:latin typeface="Arial" pitchFamily="34" charset="0"/>
              <a:cs typeface="Arial" pitchFamily="34" charset="0"/>
            </a:rPr>
            <a:t>Gov.</a:t>
          </a:r>
          <a:endParaRPr lang="en-US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28575</xdr:colOff>
      <xdr:row>3</xdr:row>
      <xdr:rowOff>19050</xdr:rowOff>
    </xdr:from>
    <xdr:to>
      <xdr:col>12</xdr:col>
      <xdr:colOff>1571625</xdr:colOff>
      <xdr:row>6</xdr:row>
      <xdr:rowOff>857250</xdr:rowOff>
    </xdr:to>
    <xdr:cxnSp macro="">
      <xdr:nvCxnSpPr>
        <xdr:cNvPr id="6" name="رابط مستقيم 5"/>
        <xdr:cNvCxnSpPr/>
      </xdr:nvCxnSpPr>
      <xdr:spPr>
        <a:xfrm rot="16200000" flipH="1">
          <a:off x="9978270937" y="1766888"/>
          <a:ext cx="2028825" cy="1485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9525</xdr:rowOff>
    </xdr:from>
    <xdr:to>
      <xdr:col>0</xdr:col>
      <xdr:colOff>1971674</xdr:colOff>
      <xdr:row>8</xdr:row>
      <xdr:rowOff>1390650</xdr:rowOff>
    </xdr:to>
    <xdr:cxnSp macro="">
      <xdr:nvCxnSpPr>
        <xdr:cNvPr id="2" name="Straight Connector 2"/>
        <xdr:cNvCxnSpPr/>
      </xdr:nvCxnSpPr>
      <xdr:spPr>
        <a:xfrm rot="5400000" flipH="1" flipV="1">
          <a:off x="9997344750" y="2028826"/>
          <a:ext cx="2200275" cy="105727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3</xdr:row>
      <xdr:rowOff>158750</xdr:rowOff>
    </xdr:from>
    <xdr:to>
      <xdr:col>0</xdr:col>
      <xdr:colOff>1158875</xdr:colOff>
      <xdr:row>4</xdr:row>
      <xdr:rowOff>47625</xdr:rowOff>
    </xdr:to>
    <xdr:sp macro="" textlink="">
      <xdr:nvSpPr>
        <xdr:cNvPr id="3" name="TextBox 3"/>
        <xdr:cNvSpPr txBox="1"/>
      </xdr:nvSpPr>
      <xdr:spPr>
        <a:xfrm>
          <a:off x="9997919425" y="1606550"/>
          <a:ext cx="673100" cy="212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ar-IQ" sz="1600" b="1"/>
            <a:t>النوع</a:t>
          </a:r>
          <a:endParaRPr lang="en-US" sz="1600" b="1"/>
        </a:p>
      </xdr:txBody>
    </xdr:sp>
    <xdr:clientData/>
  </xdr:twoCellAnchor>
  <xdr:twoCellAnchor>
    <xdr:from>
      <xdr:col>0</xdr:col>
      <xdr:colOff>1</xdr:colOff>
      <xdr:row>8</xdr:row>
      <xdr:rowOff>117475</xdr:rowOff>
    </xdr:from>
    <xdr:to>
      <xdr:col>0</xdr:col>
      <xdr:colOff>965200</xdr:colOff>
      <xdr:row>8</xdr:row>
      <xdr:rowOff>339725</xdr:rowOff>
    </xdr:to>
    <xdr:sp macro="" textlink="">
      <xdr:nvSpPr>
        <xdr:cNvPr id="4" name="TextBox 4"/>
        <xdr:cNvSpPr txBox="1"/>
      </xdr:nvSpPr>
      <xdr:spPr>
        <a:xfrm>
          <a:off x="9998008325" y="2917825"/>
          <a:ext cx="965199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600" b="1"/>
            <a:t>سنة الصنع</a:t>
          </a:r>
          <a:endParaRPr lang="en-US" sz="1600" b="1"/>
        </a:p>
      </xdr:txBody>
    </xdr:sp>
    <xdr:clientData/>
  </xdr:twoCellAnchor>
  <xdr:twoCellAnchor>
    <xdr:from>
      <xdr:col>13</xdr:col>
      <xdr:colOff>31751</xdr:colOff>
      <xdr:row>3</xdr:row>
      <xdr:rowOff>31751</xdr:rowOff>
    </xdr:from>
    <xdr:to>
      <xdr:col>13</xdr:col>
      <xdr:colOff>1282702</xdr:colOff>
      <xdr:row>8</xdr:row>
      <xdr:rowOff>460375</xdr:rowOff>
    </xdr:to>
    <xdr:cxnSp macro="">
      <xdr:nvCxnSpPr>
        <xdr:cNvPr id="5" name="Straight Connector 6"/>
        <xdr:cNvCxnSpPr/>
      </xdr:nvCxnSpPr>
      <xdr:spPr>
        <a:xfrm rot="16200000" flipH="1">
          <a:off x="9979813987" y="1744662"/>
          <a:ext cx="1781174" cy="125095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190500</xdr:colOff>
      <xdr:row>3</xdr:row>
      <xdr:rowOff>158750</xdr:rowOff>
    </xdr:from>
    <xdr:to>
      <xdr:col>13</xdr:col>
      <xdr:colOff>764215</xdr:colOff>
      <xdr:row>4</xdr:row>
      <xdr:rowOff>166134</xdr:rowOff>
    </xdr:to>
    <xdr:sp macro="" textlink="">
      <xdr:nvSpPr>
        <xdr:cNvPr id="6" name="TextBox 7"/>
        <xdr:cNvSpPr txBox="1"/>
      </xdr:nvSpPr>
      <xdr:spPr>
        <a:xfrm>
          <a:off x="9980597585" y="1606550"/>
          <a:ext cx="573715" cy="331234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 rtl="1"/>
          <a:r>
            <a:rPr lang="en-US" sz="1400" b="1"/>
            <a:t>Type</a:t>
          </a:r>
          <a:endParaRPr lang="en-US" sz="1100" b="1"/>
        </a:p>
      </xdr:txBody>
    </xdr:sp>
    <xdr:clientData/>
  </xdr:twoCellAnchor>
  <xdr:twoCellAnchor>
    <xdr:from>
      <xdr:col>13</xdr:col>
      <xdr:colOff>412750</xdr:colOff>
      <xdr:row>7</xdr:row>
      <xdr:rowOff>180974</xdr:rowOff>
    </xdr:from>
    <xdr:to>
      <xdr:col>14</xdr:col>
      <xdr:colOff>0</xdr:colOff>
      <xdr:row>8</xdr:row>
      <xdr:rowOff>428625</xdr:rowOff>
    </xdr:to>
    <xdr:sp macro="" textlink="">
      <xdr:nvSpPr>
        <xdr:cNvPr id="7" name="TextBox 8"/>
        <xdr:cNvSpPr txBox="1"/>
      </xdr:nvSpPr>
      <xdr:spPr>
        <a:xfrm>
          <a:off x="9979999725" y="2686049"/>
          <a:ext cx="949325" cy="54292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1">
            <a:lnSpc>
              <a:spcPts val="1300"/>
            </a:lnSpc>
          </a:pPr>
          <a:r>
            <a:rPr lang="en-US" sz="1400" b="1">
              <a:solidFill>
                <a:schemeClr val="tx1"/>
              </a:solidFill>
            </a:rPr>
            <a:t>Manufa cturing yera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3</xdr:row>
      <xdr:rowOff>301625</xdr:rowOff>
    </xdr:from>
    <xdr:to>
      <xdr:col>0</xdr:col>
      <xdr:colOff>873125</xdr:colOff>
      <xdr:row>4</xdr:row>
      <xdr:rowOff>0</xdr:rowOff>
    </xdr:to>
    <xdr:sp macro="" textlink="">
      <xdr:nvSpPr>
        <xdr:cNvPr id="2" name="TextBox 1"/>
        <xdr:cNvSpPr txBox="1"/>
      </xdr:nvSpPr>
      <xdr:spPr>
        <a:xfrm>
          <a:off x="9992623525" y="2444750"/>
          <a:ext cx="555625" cy="39370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400" b="1"/>
            <a:t>النوع</a:t>
          </a:r>
          <a:endParaRPr lang="en-US" sz="1400" b="1"/>
        </a:p>
      </xdr:txBody>
    </xdr:sp>
    <xdr:clientData/>
  </xdr:twoCellAnchor>
  <xdr:twoCellAnchor>
    <xdr:from>
      <xdr:col>0</xdr:col>
      <xdr:colOff>2</xdr:colOff>
      <xdr:row>6</xdr:row>
      <xdr:rowOff>79374</xdr:rowOff>
    </xdr:from>
    <xdr:to>
      <xdr:col>0</xdr:col>
      <xdr:colOff>666751</xdr:colOff>
      <xdr:row>6</xdr:row>
      <xdr:rowOff>539749</xdr:rowOff>
    </xdr:to>
    <xdr:sp macro="" textlink="">
      <xdr:nvSpPr>
        <xdr:cNvPr id="3" name="TextBox 2"/>
        <xdr:cNvSpPr txBox="1"/>
      </xdr:nvSpPr>
      <xdr:spPr>
        <a:xfrm>
          <a:off x="9992829899" y="4308474"/>
          <a:ext cx="666749" cy="46037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300" b="1"/>
            <a:t>المحافظة</a:t>
          </a:r>
          <a:endParaRPr lang="en-US" sz="1300" b="1"/>
        </a:p>
      </xdr:txBody>
    </xdr:sp>
    <xdr:clientData/>
  </xdr:twoCellAnchor>
  <xdr:twoCellAnchor>
    <xdr:from>
      <xdr:col>13</xdr:col>
      <xdr:colOff>31750</xdr:colOff>
      <xdr:row>3</xdr:row>
      <xdr:rowOff>142875</xdr:rowOff>
    </xdr:from>
    <xdr:to>
      <xdr:col>13</xdr:col>
      <xdr:colOff>698500</xdr:colOff>
      <xdr:row>3</xdr:row>
      <xdr:rowOff>508000</xdr:rowOff>
    </xdr:to>
    <xdr:sp macro="" textlink="">
      <xdr:nvSpPr>
        <xdr:cNvPr id="4" name="TextBox 3"/>
        <xdr:cNvSpPr txBox="1"/>
      </xdr:nvSpPr>
      <xdr:spPr>
        <a:xfrm>
          <a:off x="9978920225" y="2286000"/>
          <a:ext cx="666750" cy="36512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/>
          <a:r>
            <a:rPr lang="en-US" sz="1400" b="1"/>
            <a:t>Type</a:t>
          </a:r>
          <a:endParaRPr lang="en-US" sz="1100" b="1"/>
        </a:p>
      </xdr:txBody>
    </xdr:sp>
    <xdr:clientData/>
  </xdr:twoCellAnchor>
  <xdr:twoCellAnchor>
    <xdr:from>
      <xdr:col>13</xdr:col>
      <xdr:colOff>380999</xdr:colOff>
      <xdr:row>5</xdr:row>
      <xdr:rowOff>635000</xdr:rowOff>
    </xdr:from>
    <xdr:to>
      <xdr:col>13</xdr:col>
      <xdr:colOff>1015999</xdr:colOff>
      <xdr:row>6</xdr:row>
      <xdr:rowOff>444500</xdr:rowOff>
    </xdr:to>
    <xdr:sp macro="" textlink="">
      <xdr:nvSpPr>
        <xdr:cNvPr id="5" name="TextBox 4"/>
        <xdr:cNvSpPr txBox="1"/>
      </xdr:nvSpPr>
      <xdr:spPr>
        <a:xfrm>
          <a:off x="9978602726" y="4168775"/>
          <a:ext cx="635000" cy="50482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/>
          <a:r>
            <a:rPr lang="en-US" sz="1400" b="1"/>
            <a:t>GOV.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3</xdr:row>
      <xdr:rowOff>95250</xdr:rowOff>
    </xdr:from>
    <xdr:to>
      <xdr:col>12</xdr:col>
      <xdr:colOff>1031910</xdr:colOff>
      <xdr:row>3</xdr:row>
      <xdr:rowOff>407510</xdr:rowOff>
    </xdr:to>
    <xdr:sp macro="" textlink="">
      <xdr:nvSpPr>
        <xdr:cNvPr id="2" name="مربع نص 1"/>
        <xdr:cNvSpPr txBox="1"/>
      </xdr:nvSpPr>
      <xdr:spPr>
        <a:xfrm flipH="1">
          <a:off x="9980215590" y="1819275"/>
          <a:ext cx="841410" cy="31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800" b="1">
              <a:latin typeface="Times New Roman" pitchFamily="18" charset="0"/>
              <a:cs typeface="Times New Roman" pitchFamily="18" charset="0"/>
            </a:rPr>
            <a:t>Type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12</xdr:col>
      <xdr:colOff>704852</xdr:colOff>
      <xdr:row>5</xdr:row>
      <xdr:rowOff>361950</xdr:rowOff>
    </xdr:from>
    <xdr:to>
      <xdr:col>12</xdr:col>
      <xdr:colOff>1543051</xdr:colOff>
      <xdr:row>5</xdr:row>
      <xdr:rowOff>788874</xdr:rowOff>
    </xdr:to>
    <xdr:sp macro="" textlink="">
      <xdr:nvSpPr>
        <xdr:cNvPr id="3" name="مربع نص 2"/>
        <xdr:cNvSpPr txBox="1"/>
      </xdr:nvSpPr>
      <xdr:spPr>
        <a:xfrm flipH="1">
          <a:off x="9979704449" y="3314700"/>
          <a:ext cx="838199" cy="426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800" b="1">
              <a:latin typeface="Times New Roman" pitchFamily="18" charset="0"/>
              <a:cs typeface="Times New Roman" pitchFamily="18" charset="0"/>
            </a:rPr>
            <a:t>Gov</a:t>
          </a:r>
          <a:r>
            <a:rPr lang="en-US" sz="1200" b="1">
              <a:latin typeface="Times New Roman" pitchFamily="18" charset="0"/>
              <a:cs typeface="Times New Roman" pitchFamily="18" charset="0"/>
            </a:rPr>
            <a:t>.</a:t>
          </a:r>
          <a:r>
            <a:rPr lang="ar-SA" sz="1200">
              <a:latin typeface="Times New Roman" pitchFamily="18" charset="0"/>
              <a:cs typeface="Times New Roman" pitchFamily="18" charset="0"/>
            </a:rPr>
            <a:t> </a:t>
          </a:r>
          <a:endParaRPr lang="en-U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57150</xdr:colOff>
      <xdr:row>5</xdr:row>
      <xdr:rowOff>457200</xdr:rowOff>
    </xdr:from>
    <xdr:to>
      <xdr:col>0</xdr:col>
      <xdr:colOff>912784</xdr:colOff>
      <xdr:row>5</xdr:row>
      <xdr:rowOff>829742</xdr:rowOff>
    </xdr:to>
    <xdr:sp macro="" textlink="">
      <xdr:nvSpPr>
        <xdr:cNvPr id="4" name="مربع نص 3"/>
        <xdr:cNvSpPr txBox="1"/>
      </xdr:nvSpPr>
      <xdr:spPr>
        <a:xfrm>
          <a:off x="9999870491" y="3409950"/>
          <a:ext cx="855634" cy="372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>
            <a:lnSpc>
              <a:spcPts val="1300"/>
            </a:lnSpc>
          </a:pPr>
          <a:r>
            <a:rPr lang="en-US" sz="1200" b="1">
              <a:latin typeface="Simplified Arabic" pitchFamily="18" charset="-78"/>
              <a:cs typeface="Simplified Arabic" pitchFamily="18" charset="-78"/>
            </a:rPr>
            <a:t>  </a:t>
          </a:r>
          <a:r>
            <a:rPr lang="ar-IQ" sz="1800" b="1">
              <a:latin typeface="Simplified Arabic" pitchFamily="18" charset="-78"/>
              <a:cs typeface="+mn-cs"/>
            </a:rPr>
            <a:t>المحافظة</a:t>
          </a:r>
          <a:endParaRPr lang="en-US" sz="1400" b="1">
            <a:latin typeface="Simplified Arabic" pitchFamily="18" charset="-78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3</xdr:row>
      <xdr:rowOff>111125</xdr:rowOff>
    </xdr:from>
    <xdr:to>
      <xdr:col>1</xdr:col>
      <xdr:colOff>1057275</xdr:colOff>
      <xdr:row>3</xdr:row>
      <xdr:rowOff>428625</xdr:rowOff>
    </xdr:to>
    <xdr:sp macro="" textlink="">
      <xdr:nvSpPr>
        <xdr:cNvPr id="2" name="مربع نص 1"/>
        <xdr:cNvSpPr txBox="1"/>
      </xdr:nvSpPr>
      <xdr:spPr>
        <a:xfrm>
          <a:off x="9990467700" y="1720850"/>
          <a:ext cx="1041400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SA" sz="1400" b="1">
              <a:cs typeface="+mn-cs"/>
            </a:rPr>
            <a:t>نوع الوقود</a:t>
          </a:r>
          <a:endParaRPr lang="en-US" sz="1400" b="1">
            <a:cs typeface="+mn-cs"/>
          </a:endParaRPr>
        </a:p>
      </xdr:txBody>
    </xdr:sp>
    <xdr:clientData/>
  </xdr:twoCellAnchor>
  <xdr:twoCellAnchor>
    <xdr:from>
      <xdr:col>0</xdr:col>
      <xdr:colOff>342900</xdr:colOff>
      <xdr:row>3</xdr:row>
      <xdr:rowOff>622300</xdr:rowOff>
    </xdr:from>
    <xdr:to>
      <xdr:col>1</xdr:col>
      <xdr:colOff>371475</xdr:colOff>
      <xdr:row>3</xdr:row>
      <xdr:rowOff>936625</xdr:rowOff>
    </xdr:to>
    <xdr:sp macro="" textlink="">
      <xdr:nvSpPr>
        <xdr:cNvPr id="3" name="مربع نص 2"/>
        <xdr:cNvSpPr txBox="1"/>
      </xdr:nvSpPr>
      <xdr:spPr>
        <a:xfrm>
          <a:off x="9991153500" y="2232025"/>
          <a:ext cx="10191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SA" sz="1400" b="1">
              <a:cs typeface="+mn-cs"/>
            </a:rPr>
            <a:t>النوع </a:t>
          </a:r>
          <a:endParaRPr lang="en-US" sz="1400" b="1">
            <a:cs typeface="+mn-cs"/>
          </a:endParaRPr>
        </a:p>
      </xdr:txBody>
    </xdr:sp>
    <xdr:clientData/>
  </xdr:twoCellAnchor>
  <xdr:twoCellAnchor>
    <xdr:from>
      <xdr:col>6</xdr:col>
      <xdr:colOff>383323</xdr:colOff>
      <xdr:row>3</xdr:row>
      <xdr:rowOff>15876</xdr:rowOff>
    </xdr:from>
    <xdr:to>
      <xdr:col>7</xdr:col>
      <xdr:colOff>243933</xdr:colOff>
      <xdr:row>3</xdr:row>
      <xdr:rowOff>394940</xdr:rowOff>
    </xdr:to>
    <xdr:sp macro="" textlink="">
      <xdr:nvSpPr>
        <xdr:cNvPr id="4" name="مربع نص 4"/>
        <xdr:cNvSpPr txBox="1"/>
      </xdr:nvSpPr>
      <xdr:spPr>
        <a:xfrm flipH="1">
          <a:off x="9984175392" y="1625601"/>
          <a:ext cx="1241735" cy="379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400" b="1">
              <a:latin typeface="Times New Roman" pitchFamily="18" charset="0"/>
              <a:cs typeface="+mn-cs"/>
            </a:rPr>
            <a:t>Type of fuel</a:t>
          </a:r>
        </a:p>
      </xdr:txBody>
    </xdr:sp>
    <xdr:clientData/>
  </xdr:twoCellAnchor>
  <xdr:twoCellAnchor>
    <xdr:from>
      <xdr:col>7</xdr:col>
      <xdr:colOff>406555</xdr:colOff>
      <xdr:row>3</xdr:row>
      <xdr:rowOff>349250</xdr:rowOff>
    </xdr:from>
    <xdr:to>
      <xdr:col>7</xdr:col>
      <xdr:colOff>1208051</xdr:colOff>
      <xdr:row>3</xdr:row>
      <xdr:rowOff>952500</xdr:rowOff>
    </xdr:to>
    <xdr:sp macro="" textlink="">
      <xdr:nvSpPr>
        <xdr:cNvPr id="5" name="مربع نص 5"/>
        <xdr:cNvSpPr txBox="1"/>
      </xdr:nvSpPr>
      <xdr:spPr>
        <a:xfrm flipH="1">
          <a:off x="9983211274" y="1958975"/>
          <a:ext cx="801496" cy="603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400" b="1">
              <a:latin typeface="Times New Roman" pitchFamily="18" charset="0"/>
              <a:cs typeface="+mn-cs"/>
            </a:rPr>
            <a:t>Type</a:t>
          </a:r>
          <a:r>
            <a:rPr lang="ar-SA" sz="1400" b="1">
              <a:latin typeface="Times New Roman" pitchFamily="18" charset="0"/>
              <a:cs typeface="+mn-cs"/>
            </a:rPr>
            <a:t> </a:t>
          </a:r>
          <a:endParaRPr lang="en-US" sz="1400" b="1">
            <a:latin typeface="Times New Roman" pitchFamily="18" charset="0"/>
            <a:cs typeface="+mn-cs"/>
          </a:endParaRPr>
        </a:p>
      </xdr:txBody>
    </xdr:sp>
    <xdr:clientData/>
  </xdr:twoCellAnchor>
  <xdr:twoCellAnchor>
    <xdr:from>
      <xdr:col>97</xdr:col>
      <xdr:colOff>73026</xdr:colOff>
      <xdr:row>1</xdr:row>
      <xdr:rowOff>400048</xdr:rowOff>
    </xdr:from>
    <xdr:to>
      <xdr:col>98</xdr:col>
      <xdr:colOff>222251</xdr:colOff>
      <xdr:row>2</xdr:row>
      <xdr:rowOff>177800</xdr:rowOff>
    </xdr:to>
    <xdr:sp macro="" textlink="">
      <xdr:nvSpPr>
        <xdr:cNvPr id="6" name="مربع نص 5"/>
        <xdr:cNvSpPr txBox="1"/>
      </xdr:nvSpPr>
      <xdr:spPr>
        <a:xfrm>
          <a:off x="9927723349" y="933448"/>
          <a:ext cx="758825" cy="4445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200" b="1"/>
            <a:t>نوع</a:t>
          </a:r>
          <a:r>
            <a:rPr lang="ar-IQ" sz="1200" b="1" baseline="0"/>
            <a:t> الوقود</a:t>
          </a:r>
          <a:endParaRPr lang="en-US" sz="1200" b="1"/>
        </a:p>
      </xdr:txBody>
    </xdr:sp>
    <xdr:clientData/>
  </xdr:twoCellAnchor>
  <xdr:twoCellAnchor>
    <xdr:from>
      <xdr:col>96</xdr:col>
      <xdr:colOff>28575</xdr:colOff>
      <xdr:row>2</xdr:row>
      <xdr:rowOff>107950</xdr:rowOff>
    </xdr:from>
    <xdr:to>
      <xdr:col>96</xdr:col>
      <xdr:colOff>600075</xdr:colOff>
      <xdr:row>2</xdr:row>
      <xdr:rowOff>355600</xdr:rowOff>
    </xdr:to>
    <xdr:sp macro="" textlink="">
      <xdr:nvSpPr>
        <xdr:cNvPr id="7" name="مربع نص 6"/>
        <xdr:cNvSpPr txBox="1"/>
      </xdr:nvSpPr>
      <xdr:spPr>
        <a:xfrm>
          <a:off x="9928564725" y="1308100"/>
          <a:ext cx="5715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200" b="1"/>
            <a:t>النوع</a:t>
          </a:r>
          <a:endParaRPr lang="en-US" sz="1200" b="1"/>
        </a:p>
      </xdr:txBody>
    </xdr:sp>
    <xdr:clientData/>
  </xdr:twoCellAnchor>
  <xdr:twoCellAnchor>
    <xdr:from>
      <xdr:col>103</xdr:col>
      <xdr:colOff>254000</xdr:colOff>
      <xdr:row>1</xdr:row>
      <xdr:rowOff>428624</xdr:rowOff>
    </xdr:from>
    <xdr:to>
      <xdr:col>105</xdr:col>
      <xdr:colOff>228601</xdr:colOff>
      <xdr:row>2</xdr:row>
      <xdr:rowOff>111125</xdr:rowOff>
    </xdr:to>
    <xdr:sp macro="" textlink="">
      <xdr:nvSpPr>
        <xdr:cNvPr id="8" name="مربع نص 7"/>
        <xdr:cNvSpPr txBox="1"/>
      </xdr:nvSpPr>
      <xdr:spPr>
        <a:xfrm>
          <a:off x="9923449799" y="962024"/>
          <a:ext cx="1193801" cy="349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/>
            <a:t>Type of fuel</a:t>
          </a:r>
        </a:p>
      </xdr:txBody>
    </xdr:sp>
    <xdr:clientData/>
  </xdr:twoCellAnchor>
  <xdr:twoCellAnchor>
    <xdr:from>
      <xdr:col>105</xdr:col>
      <xdr:colOff>371475</xdr:colOff>
      <xdr:row>1</xdr:row>
      <xdr:rowOff>644526</xdr:rowOff>
    </xdr:from>
    <xdr:to>
      <xdr:col>106</xdr:col>
      <xdr:colOff>349251</xdr:colOff>
      <xdr:row>2</xdr:row>
      <xdr:rowOff>317501</xdr:rowOff>
    </xdr:to>
    <xdr:sp macro="" textlink="">
      <xdr:nvSpPr>
        <xdr:cNvPr id="9" name="مربع نص 8"/>
        <xdr:cNvSpPr txBox="1"/>
      </xdr:nvSpPr>
      <xdr:spPr>
        <a:xfrm>
          <a:off x="9922719549" y="1177926"/>
          <a:ext cx="587376" cy="33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/>
            <a:t>Type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608630</xdr:colOff>
      <xdr:row>3</xdr:row>
      <xdr:rowOff>115913</xdr:rowOff>
    </xdr:from>
    <xdr:to>
      <xdr:col>1</xdr:col>
      <xdr:colOff>322880</xdr:colOff>
      <xdr:row>3</xdr:row>
      <xdr:rowOff>439764</xdr:rowOff>
    </xdr:to>
    <xdr:sp macro="" textlink="">
      <xdr:nvSpPr>
        <xdr:cNvPr id="2" name="مربع نص 1"/>
        <xdr:cNvSpPr txBox="1"/>
      </xdr:nvSpPr>
      <xdr:spPr>
        <a:xfrm>
          <a:off x="9999965095" y="1763738"/>
          <a:ext cx="1028700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SA" sz="1800" b="1">
              <a:latin typeface="Simplified Arabic" pitchFamily="18" charset="-78"/>
              <a:cs typeface="+mn-cs"/>
            </a:rPr>
            <a:t>النوع</a:t>
          </a:r>
          <a:endParaRPr lang="en-US" sz="1400" b="1">
            <a:latin typeface="Simplified Arabic" pitchFamily="18" charset="-78"/>
            <a:cs typeface="+mn-cs"/>
          </a:endParaRPr>
        </a:p>
      </xdr:txBody>
    </xdr:sp>
    <xdr:clientData/>
  </xdr:twoCellAnchor>
  <xdr:twoCellAnchor>
    <xdr:from>
      <xdr:col>0</xdr:col>
      <xdr:colOff>64576</xdr:colOff>
      <xdr:row>6</xdr:row>
      <xdr:rowOff>461138</xdr:rowOff>
    </xdr:from>
    <xdr:to>
      <xdr:col>0</xdr:col>
      <xdr:colOff>920210</xdr:colOff>
      <xdr:row>6</xdr:row>
      <xdr:rowOff>871780</xdr:rowOff>
    </xdr:to>
    <xdr:sp macro="" textlink="">
      <xdr:nvSpPr>
        <xdr:cNvPr id="3" name="مربع نص 2"/>
        <xdr:cNvSpPr txBox="1"/>
      </xdr:nvSpPr>
      <xdr:spPr>
        <a:xfrm>
          <a:off x="10000682215" y="3518663"/>
          <a:ext cx="855634" cy="372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>
            <a:lnSpc>
              <a:spcPts val="1300"/>
            </a:lnSpc>
          </a:pPr>
          <a:r>
            <a:rPr lang="en-US" sz="1200" b="1">
              <a:latin typeface="Simplified Arabic" pitchFamily="18" charset="-78"/>
              <a:cs typeface="Simplified Arabic" pitchFamily="18" charset="-78"/>
            </a:rPr>
            <a:t>  </a:t>
          </a:r>
          <a:r>
            <a:rPr lang="ar-IQ" sz="1800" b="1">
              <a:latin typeface="Simplified Arabic" pitchFamily="18" charset="-78"/>
              <a:cs typeface="+mn-cs"/>
            </a:rPr>
            <a:t>المحافظة</a:t>
          </a:r>
          <a:endParaRPr lang="en-US" sz="1400" b="1">
            <a:latin typeface="Simplified Arabic" pitchFamily="18" charset="-78"/>
            <a:cs typeface="+mn-cs"/>
          </a:endParaRPr>
        </a:p>
      </xdr:txBody>
    </xdr:sp>
    <xdr:clientData/>
  </xdr:twoCellAnchor>
  <xdr:twoCellAnchor>
    <xdr:from>
      <xdr:col>12</xdr:col>
      <xdr:colOff>472481</xdr:colOff>
      <xdr:row>3</xdr:row>
      <xdr:rowOff>121262</xdr:rowOff>
    </xdr:from>
    <xdr:to>
      <xdr:col>12</xdr:col>
      <xdr:colOff>1313891</xdr:colOff>
      <xdr:row>3</xdr:row>
      <xdr:rowOff>433522</xdr:rowOff>
    </xdr:to>
    <xdr:sp macro="" textlink="">
      <xdr:nvSpPr>
        <xdr:cNvPr id="4" name="مربع نص 3"/>
        <xdr:cNvSpPr txBox="1"/>
      </xdr:nvSpPr>
      <xdr:spPr>
        <a:xfrm flipH="1">
          <a:off x="9982524409" y="1769087"/>
          <a:ext cx="841410" cy="31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800" b="1">
              <a:latin typeface="Times New Roman" pitchFamily="18" charset="0"/>
              <a:cs typeface="Times New Roman" pitchFamily="18" charset="0"/>
            </a:rPr>
            <a:t>Type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12</xdr:col>
      <xdr:colOff>647701</xdr:colOff>
      <xdr:row>6</xdr:row>
      <xdr:rowOff>512876</xdr:rowOff>
    </xdr:from>
    <xdr:to>
      <xdr:col>12</xdr:col>
      <xdr:colOff>1298762</xdr:colOff>
      <xdr:row>6</xdr:row>
      <xdr:rowOff>825500</xdr:rowOff>
    </xdr:to>
    <xdr:sp macro="" textlink="">
      <xdr:nvSpPr>
        <xdr:cNvPr id="5" name="مربع نص 4"/>
        <xdr:cNvSpPr txBox="1"/>
      </xdr:nvSpPr>
      <xdr:spPr>
        <a:xfrm flipH="1">
          <a:off x="9982539538" y="3570401"/>
          <a:ext cx="651061" cy="312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800" b="1">
              <a:latin typeface="Times New Roman" pitchFamily="18" charset="0"/>
              <a:cs typeface="Times New Roman" pitchFamily="18" charset="0"/>
            </a:rPr>
            <a:t>Gov</a:t>
          </a:r>
          <a:r>
            <a:rPr lang="en-US" sz="1200" b="1">
              <a:latin typeface="Times New Roman" pitchFamily="18" charset="0"/>
              <a:cs typeface="Times New Roman" pitchFamily="18" charset="0"/>
            </a:rPr>
            <a:t>.</a:t>
          </a:r>
          <a:r>
            <a:rPr lang="ar-SA" sz="1200">
              <a:latin typeface="Times New Roman" pitchFamily="18" charset="0"/>
              <a:cs typeface="Times New Roman" pitchFamily="18" charset="0"/>
            </a:rPr>
            <a:t> </a:t>
          </a:r>
          <a:endParaRPr lang="en-U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60</xdr:col>
      <xdr:colOff>514350</xdr:colOff>
      <xdr:row>3</xdr:row>
      <xdr:rowOff>606425</xdr:rowOff>
    </xdr:from>
    <xdr:to>
      <xdr:col>61</xdr:col>
      <xdr:colOff>161925</xdr:colOff>
      <xdr:row>4</xdr:row>
      <xdr:rowOff>177800</xdr:rowOff>
    </xdr:to>
    <xdr:sp macro="" textlink="">
      <xdr:nvSpPr>
        <xdr:cNvPr id="6" name="مربع نص 5"/>
        <xdr:cNvSpPr txBox="1"/>
      </xdr:nvSpPr>
      <xdr:spPr>
        <a:xfrm>
          <a:off x="9950338875" y="2254250"/>
          <a:ext cx="2571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>
              <a:solidFill>
                <a:sysClr val="windowText" lastClr="000000"/>
              </a:solidFill>
            </a:rPr>
            <a:t>*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92</xdr:col>
      <xdr:colOff>185658</xdr:colOff>
      <xdr:row>1</xdr:row>
      <xdr:rowOff>652866</xdr:rowOff>
    </xdr:from>
    <xdr:to>
      <xdr:col>93</xdr:col>
      <xdr:colOff>57958</xdr:colOff>
      <xdr:row>2</xdr:row>
      <xdr:rowOff>289947</xdr:rowOff>
    </xdr:to>
    <xdr:sp macro="" textlink="">
      <xdr:nvSpPr>
        <xdr:cNvPr id="7" name="مربع نص 6"/>
        <xdr:cNvSpPr txBox="1"/>
      </xdr:nvSpPr>
      <xdr:spPr>
        <a:xfrm>
          <a:off x="9930935642" y="1110066"/>
          <a:ext cx="481900" cy="303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/>
            <a:t>النوع</a:t>
          </a:r>
          <a:endParaRPr lang="en-US" sz="1100" b="1"/>
        </a:p>
      </xdr:txBody>
    </xdr:sp>
    <xdr:clientData/>
  </xdr:twoCellAnchor>
  <xdr:twoCellAnchor>
    <xdr:from>
      <xdr:col>92</xdr:col>
      <xdr:colOff>33258</xdr:colOff>
      <xdr:row>3</xdr:row>
      <xdr:rowOff>245874</xdr:rowOff>
    </xdr:from>
    <xdr:to>
      <xdr:col>93</xdr:col>
      <xdr:colOff>10332</xdr:colOff>
      <xdr:row>3</xdr:row>
      <xdr:rowOff>483999</xdr:rowOff>
    </xdr:to>
    <xdr:sp macro="" textlink="">
      <xdr:nvSpPr>
        <xdr:cNvPr id="8" name="مربع نص 7"/>
        <xdr:cNvSpPr txBox="1"/>
      </xdr:nvSpPr>
      <xdr:spPr>
        <a:xfrm>
          <a:off x="9930983268" y="1893699"/>
          <a:ext cx="58667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/>
            <a:t>المحافظة</a:t>
          </a:r>
          <a:endParaRPr lang="en-US" sz="1100" b="1"/>
        </a:p>
      </xdr:txBody>
    </xdr:sp>
    <xdr:clientData/>
  </xdr:twoCellAnchor>
  <xdr:oneCellAnchor>
    <xdr:from>
      <xdr:col>110</xdr:col>
      <xdr:colOff>357914</xdr:colOff>
      <xdr:row>1</xdr:row>
      <xdr:rowOff>600559</xdr:rowOff>
    </xdr:from>
    <xdr:ext cx="581025" cy="264560"/>
    <xdr:sp macro="" textlink="">
      <xdr:nvSpPr>
        <xdr:cNvPr id="9" name="مربع نص 8"/>
        <xdr:cNvSpPr txBox="1"/>
      </xdr:nvSpPr>
      <xdr:spPr>
        <a:xfrm>
          <a:off x="9919691461" y="1057759"/>
          <a:ext cx="581025" cy="264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r" rtl="1"/>
          <a:r>
            <a:rPr lang="en-US" sz="1100" b="1"/>
            <a:t>Type</a:t>
          </a:r>
        </a:p>
      </xdr:txBody>
    </xdr:sp>
    <xdr:clientData/>
  </xdr:oneCellAnchor>
  <xdr:twoCellAnchor>
    <xdr:from>
      <xdr:col>110</xdr:col>
      <xdr:colOff>434114</xdr:colOff>
      <xdr:row>3</xdr:row>
      <xdr:rowOff>160148</xdr:rowOff>
    </xdr:from>
    <xdr:to>
      <xdr:col>111</xdr:col>
      <xdr:colOff>458814</xdr:colOff>
      <xdr:row>3</xdr:row>
      <xdr:rowOff>379223</xdr:rowOff>
    </xdr:to>
    <xdr:sp macro="" textlink="">
      <xdr:nvSpPr>
        <xdr:cNvPr id="10" name="مربع نص 9"/>
        <xdr:cNvSpPr txBox="1"/>
      </xdr:nvSpPr>
      <xdr:spPr>
        <a:xfrm>
          <a:off x="9919561986" y="1807973"/>
          <a:ext cx="6343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100" b="1"/>
            <a:t>Gov.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3</xdr:row>
      <xdr:rowOff>111125</xdr:rowOff>
    </xdr:from>
    <xdr:to>
      <xdr:col>1</xdr:col>
      <xdr:colOff>1057275</xdr:colOff>
      <xdr:row>3</xdr:row>
      <xdr:rowOff>428625</xdr:rowOff>
    </xdr:to>
    <xdr:sp macro="" textlink="">
      <xdr:nvSpPr>
        <xdr:cNvPr id="2" name="مربع نص 1"/>
        <xdr:cNvSpPr txBox="1"/>
      </xdr:nvSpPr>
      <xdr:spPr>
        <a:xfrm>
          <a:off x="9989810475" y="1911350"/>
          <a:ext cx="1041400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SA" sz="1400" b="1">
              <a:cs typeface="+mn-cs"/>
            </a:rPr>
            <a:t>نوع الوقود</a:t>
          </a:r>
          <a:endParaRPr lang="en-US" sz="1400" b="1">
            <a:cs typeface="+mn-cs"/>
          </a:endParaRPr>
        </a:p>
      </xdr:txBody>
    </xdr:sp>
    <xdr:clientData/>
  </xdr:twoCellAnchor>
  <xdr:twoCellAnchor>
    <xdr:from>
      <xdr:col>0</xdr:col>
      <xdr:colOff>342900</xdr:colOff>
      <xdr:row>3</xdr:row>
      <xdr:rowOff>622300</xdr:rowOff>
    </xdr:from>
    <xdr:to>
      <xdr:col>1</xdr:col>
      <xdr:colOff>371475</xdr:colOff>
      <xdr:row>3</xdr:row>
      <xdr:rowOff>936625</xdr:rowOff>
    </xdr:to>
    <xdr:sp macro="" textlink="">
      <xdr:nvSpPr>
        <xdr:cNvPr id="3" name="مربع نص 2"/>
        <xdr:cNvSpPr txBox="1"/>
      </xdr:nvSpPr>
      <xdr:spPr>
        <a:xfrm>
          <a:off x="9990496275" y="2422525"/>
          <a:ext cx="10191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SA" sz="1400" b="1">
              <a:cs typeface="+mn-cs"/>
            </a:rPr>
            <a:t>النوع </a:t>
          </a:r>
          <a:endParaRPr lang="en-US" sz="1400" b="1">
            <a:cs typeface="+mn-cs"/>
          </a:endParaRPr>
        </a:p>
      </xdr:txBody>
    </xdr:sp>
    <xdr:clientData/>
  </xdr:twoCellAnchor>
  <xdr:twoCellAnchor>
    <xdr:from>
      <xdr:col>6</xdr:col>
      <xdr:colOff>383323</xdr:colOff>
      <xdr:row>3</xdr:row>
      <xdr:rowOff>15876</xdr:rowOff>
    </xdr:from>
    <xdr:to>
      <xdr:col>7</xdr:col>
      <xdr:colOff>243933</xdr:colOff>
      <xdr:row>3</xdr:row>
      <xdr:rowOff>394940</xdr:rowOff>
    </xdr:to>
    <xdr:sp macro="" textlink="">
      <xdr:nvSpPr>
        <xdr:cNvPr id="4" name="مربع نص 4"/>
        <xdr:cNvSpPr txBox="1"/>
      </xdr:nvSpPr>
      <xdr:spPr>
        <a:xfrm flipH="1">
          <a:off x="9984032517" y="1816101"/>
          <a:ext cx="1241735" cy="379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400" b="1">
              <a:latin typeface="Times New Roman" pitchFamily="18" charset="0"/>
              <a:cs typeface="+mn-cs"/>
            </a:rPr>
            <a:t>Type of fuel</a:t>
          </a:r>
        </a:p>
      </xdr:txBody>
    </xdr:sp>
    <xdr:clientData/>
  </xdr:twoCellAnchor>
  <xdr:twoCellAnchor>
    <xdr:from>
      <xdr:col>7</xdr:col>
      <xdr:colOff>406555</xdr:colOff>
      <xdr:row>3</xdr:row>
      <xdr:rowOff>349250</xdr:rowOff>
    </xdr:from>
    <xdr:to>
      <xdr:col>7</xdr:col>
      <xdr:colOff>1208051</xdr:colOff>
      <xdr:row>3</xdr:row>
      <xdr:rowOff>952500</xdr:rowOff>
    </xdr:to>
    <xdr:sp macro="" textlink="">
      <xdr:nvSpPr>
        <xdr:cNvPr id="5" name="مربع نص 5"/>
        <xdr:cNvSpPr txBox="1"/>
      </xdr:nvSpPr>
      <xdr:spPr>
        <a:xfrm flipH="1">
          <a:off x="9983068399" y="2149475"/>
          <a:ext cx="801496" cy="603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400" b="1">
              <a:latin typeface="Times New Roman" pitchFamily="18" charset="0"/>
              <a:cs typeface="+mn-cs"/>
            </a:rPr>
            <a:t>Type</a:t>
          </a:r>
          <a:r>
            <a:rPr lang="ar-SA" sz="1400" b="1">
              <a:latin typeface="Times New Roman" pitchFamily="18" charset="0"/>
              <a:cs typeface="+mn-cs"/>
            </a:rPr>
            <a:t> </a:t>
          </a:r>
          <a:endParaRPr lang="en-US" sz="1400" b="1">
            <a:latin typeface="Times New Roman" pitchFamily="18" charset="0"/>
            <a:cs typeface="+mn-cs"/>
          </a:endParaRPr>
        </a:p>
      </xdr:txBody>
    </xdr:sp>
    <xdr:clientData/>
  </xdr:twoCellAnchor>
  <xdr:twoCellAnchor>
    <xdr:from>
      <xdr:col>97</xdr:col>
      <xdr:colOff>73026</xdr:colOff>
      <xdr:row>1</xdr:row>
      <xdr:rowOff>400048</xdr:rowOff>
    </xdr:from>
    <xdr:to>
      <xdr:col>98</xdr:col>
      <xdr:colOff>222251</xdr:colOff>
      <xdr:row>2</xdr:row>
      <xdr:rowOff>177800</xdr:rowOff>
    </xdr:to>
    <xdr:sp macro="" textlink="">
      <xdr:nvSpPr>
        <xdr:cNvPr id="6" name="مربع نص 5"/>
        <xdr:cNvSpPr txBox="1"/>
      </xdr:nvSpPr>
      <xdr:spPr>
        <a:xfrm>
          <a:off x="9927113749" y="952498"/>
          <a:ext cx="758825" cy="6159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200" b="1"/>
            <a:t>نوع</a:t>
          </a:r>
          <a:r>
            <a:rPr lang="ar-IQ" sz="1200" b="1" baseline="0"/>
            <a:t> الوقود</a:t>
          </a:r>
          <a:endParaRPr lang="en-US" sz="1200" b="1"/>
        </a:p>
      </xdr:txBody>
    </xdr:sp>
    <xdr:clientData/>
  </xdr:twoCellAnchor>
  <xdr:twoCellAnchor>
    <xdr:from>
      <xdr:col>96</xdr:col>
      <xdr:colOff>28575</xdr:colOff>
      <xdr:row>2</xdr:row>
      <xdr:rowOff>107950</xdr:rowOff>
    </xdr:from>
    <xdr:to>
      <xdr:col>96</xdr:col>
      <xdr:colOff>600075</xdr:colOff>
      <xdr:row>2</xdr:row>
      <xdr:rowOff>355600</xdr:rowOff>
    </xdr:to>
    <xdr:sp macro="" textlink="">
      <xdr:nvSpPr>
        <xdr:cNvPr id="7" name="مربع نص 6"/>
        <xdr:cNvSpPr txBox="1"/>
      </xdr:nvSpPr>
      <xdr:spPr>
        <a:xfrm>
          <a:off x="9927955125" y="1498600"/>
          <a:ext cx="5715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200" b="1"/>
            <a:t>النوع</a:t>
          </a:r>
          <a:endParaRPr lang="en-US" sz="1200" b="1"/>
        </a:p>
      </xdr:txBody>
    </xdr:sp>
    <xdr:clientData/>
  </xdr:twoCellAnchor>
  <xdr:twoCellAnchor>
    <xdr:from>
      <xdr:col>103</xdr:col>
      <xdr:colOff>254000</xdr:colOff>
      <xdr:row>1</xdr:row>
      <xdr:rowOff>428624</xdr:rowOff>
    </xdr:from>
    <xdr:to>
      <xdr:col>105</xdr:col>
      <xdr:colOff>228601</xdr:colOff>
      <xdr:row>2</xdr:row>
      <xdr:rowOff>111125</xdr:rowOff>
    </xdr:to>
    <xdr:sp macro="" textlink="">
      <xdr:nvSpPr>
        <xdr:cNvPr id="8" name="مربع نص 7"/>
        <xdr:cNvSpPr txBox="1"/>
      </xdr:nvSpPr>
      <xdr:spPr>
        <a:xfrm>
          <a:off x="9922840199" y="981074"/>
          <a:ext cx="1193801" cy="52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/>
            <a:t>Type of fuel</a:t>
          </a:r>
        </a:p>
      </xdr:txBody>
    </xdr:sp>
    <xdr:clientData/>
  </xdr:twoCellAnchor>
  <xdr:twoCellAnchor>
    <xdr:from>
      <xdr:col>105</xdr:col>
      <xdr:colOff>371475</xdr:colOff>
      <xdr:row>1</xdr:row>
      <xdr:rowOff>644526</xdr:rowOff>
    </xdr:from>
    <xdr:to>
      <xdr:col>106</xdr:col>
      <xdr:colOff>349251</xdr:colOff>
      <xdr:row>2</xdr:row>
      <xdr:rowOff>317501</xdr:rowOff>
    </xdr:to>
    <xdr:sp macro="" textlink="">
      <xdr:nvSpPr>
        <xdr:cNvPr id="9" name="مربع نص 8"/>
        <xdr:cNvSpPr txBox="1"/>
      </xdr:nvSpPr>
      <xdr:spPr>
        <a:xfrm>
          <a:off x="9922109949" y="1196976"/>
          <a:ext cx="587376" cy="511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/>
            <a:t>Type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1110738</xdr:colOff>
      <xdr:row>3</xdr:row>
      <xdr:rowOff>30418</xdr:rowOff>
    </xdr:from>
    <xdr:to>
      <xdr:col>0</xdr:col>
      <xdr:colOff>1771343</xdr:colOff>
      <xdr:row>4</xdr:row>
      <xdr:rowOff>685800</xdr:rowOff>
    </xdr:to>
    <xdr:sp macro="" textlink="">
      <xdr:nvSpPr>
        <xdr:cNvPr id="2" name="مربع نص 1"/>
        <xdr:cNvSpPr txBox="1"/>
      </xdr:nvSpPr>
      <xdr:spPr>
        <a:xfrm>
          <a:off x="29493067432" y="1706818"/>
          <a:ext cx="660605" cy="1341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IQ" sz="1600" b="1"/>
            <a:t>النوع</a:t>
          </a:r>
          <a:r>
            <a:rPr lang="ar-IQ" sz="1200"/>
            <a:t> </a:t>
          </a:r>
          <a:endParaRPr lang="en-US" sz="1100"/>
        </a:p>
      </xdr:txBody>
    </xdr:sp>
    <xdr:clientData/>
  </xdr:twoCellAnchor>
  <xdr:twoCellAnchor>
    <xdr:from>
      <xdr:col>0</xdr:col>
      <xdr:colOff>15364</xdr:colOff>
      <xdr:row>8</xdr:row>
      <xdr:rowOff>39944</xdr:rowOff>
    </xdr:from>
    <xdr:to>
      <xdr:col>0</xdr:col>
      <xdr:colOff>958338</xdr:colOff>
      <xdr:row>8</xdr:row>
      <xdr:rowOff>550607</xdr:rowOff>
    </xdr:to>
    <xdr:sp macro="" textlink="">
      <xdr:nvSpPr>
        <xdr:cNvPr id="3" name="مربع نص 2"/>
        <xdr:cNvSpPr txBox="1"/>
      </xdr:nvSpPr>
      <xdr:spPr>
        <a:xfrm>
          <a:off x="29493880437" y="4269044"/>
          <a:ext cx="942974" cy="5106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IQ" sz="1600" b="1"/>
            <a:t>سنة الصنع</a:t>
          </a:r>
          <a:endParaRPr lang="en-US" sz="1600" b="1"/>
        </a:p>
      </xdr:txBody>
    </xdr:sp>
    <xdr:clientData/>
  </xdr:twoCellAnchor>
  <xdr:twoCellAnchor>
    <xdr:from>
      <xdr:col>0</xdr:col>
      <xdr:colOff>71438</xdr:colOff>
      <xdr:row>3</xdr:row>
      <xdr:rowOff>114302</xdr:rowOff>
    </xdr:from>
    <xdr:to>
      <xdr:col>0</xdr:col>
      <xdr:colOff>1785937</xdr:colOff>
      <xdr:row>8</xdr:row>
      <xdr:rowOff>881066</xdr:rowOff>
    </xdr:to>
    <xdr:cxnSp macro="">
      <xdr:nvCxnSpPr>
        <xdr:cNvPr id="4" name="رابط مستقيم 3"/>
        <xdr:cNvCxnSpPr/>
      </xdr:nvCxnSpPr>
      <xdr:spPr>
        <a:xfrm rot="5400000">
          <a:off x="29492250356" y="2593184"/>
          <a:ext cx="3319464" cy="17144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1619250</xdr:colOff>
      <xdr:row>3</xdr:row>
      <xdr:rowOff>85725</xdr:rowOff>
    </xdr:from>
    <xdr:to>
      <xdr:col>12</xdr:col>
      <xdr:colOff>1438275</xdr:colOff>
      <xdr:row>4</xdr:row>
      <xdr:rowOff>0</xdr:rowOff>
    </xdr:to>
    <xdr:sp macro="" textlink="">
      <xdr:nvSpPr>
        <xdr:cNvPr id="5" name="مربع نص 4"/>
        <xdr:cNvSpPr txBox="1"/>
      </xdr:nvSpPr>
      <xdr:spPr>
        <a:xfrm>
          <a:off x="29471026275" y="1762125"/>
          <a:ext cx="1619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600" b="1">
              <a:cs typeface="+mn-cs"/>
            </a:rPr>
            <a:t>Type</a:t>
          </a:r>
        </a:p>
      </xdr:txBody>
    </xdr:sp>
    <xdr:clientData/>
  </xdr:twoCellAnchor>
  <xdr:twoCellAnchor>
    <xdr:from>
      <xdr:col>12</xdr:col>
      <xdr:colOff>485587</xdr:colOff>
      <xdr:row>7</xdr:row>
      <xdr:rowOff>56029</xdr:rowOff>
    </xdr:from>
    <xdr:to>
      <xdr:col>13</xdr:col>
      <xdr:colOff>0</xdr:colOff>
      <xdr:row>9</xdr:row>
      <xdr:rowOff>15364</xdr:rowOff>
    </xdr:to>
    <xdr:sp macro="" textlink="">
      <xdr:nvSpPr>
        <xdr:cNvPr id="6" name="مربع نص 5"/>
        <xdr:cNvSpPr txBox="1"/>
      </xdr:nvSpPr>
      <xdr:spPr>
        <a:xfrm>
          <a:off x="29470578295" y="4027954"/>
          <a:ext cx="1400668" cy="11213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600" b="1">
              <a:cs typeface="+mn-cs"/>
            </a:rPr>
            <a:t>Manufa</a:t>
          </a:r>
          <a:r>
            <a:rPr lang="en-US" sz="1600" b="1" baseline="0">
              <a:cs typeface="+mn-cs"/>
            </a:rPr>
            <a:t> cturing year</a:t>
          </a:r>
          <a:endParaRPr lang="en-US" sz="1600" b="1">
            <a:cs typeface="+mn-cs"/>
          </a:endParaRPr>
        </a:p>
      </xdr:txBody>
    </xdr:sp>
    <xdr:clientData/>
  </xdr:twoCellAnchor>
  <xdr:twoCellAnchor>
    <xdr:from>
      <xdr:col>11</xdr:col>
      <xdr:colOff>1781174</xdr:colOff>
      <xdr:row>3</xdr:row>
      <xdr:rowOff>28574</xdr:rowOff>
    </xdr:from>
    <xdr:to>
      <xdr:col>12</xdr:col>
      <xdr:colOff>1409699</xdr:colOff>
      <xdr:row>8</xdr:row>
      <xdr:rowOff>895348</xdr:rowOff>
    </xdr:to>
    <xdr:cxnSp macro="">
      <xdr:nvCxnSpPr>
        <xdr:cNvPr id="7" name="رابط مستقيم 6"/>
        <xdr:cNvCxnSpPr/>
      </xdr:nvCxnSpPr>
      <xdr:spPr>
        <a:xfrm rot="16200000" flipH="1">
          <a:off x="29470059489" y="2700336"/>
          <a:ext cx="3419474" cy="1428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608630</xdr:colOff>
      <xdr:row>3</xdr:row>
      <xdr:rowOff>115913</xdr:rowOff>
    </xdr:from>
    <xdr:to>
      <xdr:col>1</xdr:col>
      <xdr:colOff>322880</xdr:colOff>
      <xdr:row>3</xdr:row>
      <xdr:rowOff>439764</xdr:rowOff>
    </xdr:to>
    <xdr:sp macro="" textlink="">
      <xdr:nvSpPr>
        <xdr:cNvPr id="2" name="مربع نص 1"/>
        <xdr:cNvSpPr txBox="1"/>
      </xdr:nvSpPr>
      <xdr:spPr>
        <a:xfrm>
          <a:off x="10000508020" y="1763738"/>
          <a:ext cx="1028700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SA" sz="1800" b="1">
              <a:latin typeface="Simplified Arabic" pitchFamily="18" charset="-78"/>
              <a:cs typeface="+mn-cs"/>
            </a:rPr>
            <a:t>النوع</a:t>
          </a:r>
          <a:endParaRPr lang="en-US" sz="1400" b="1">
            <a:latin typeface="Simplified Arabic" pitchFamily="18" charset="-78"/>
            <a:cs typeface="+mn-cs"/>
          </a:endParaRPr>
        </a:p>
      </xdr:txBody>
    </xdr:sp>
    <xdr:clientData/>
  </xdr:twoCellAnchor>
  <xdr:twoCellAnchor>
    <xdr:from>
      <xdr:col>0</xdr:col>
      <xdr:colOff>64576</xdr:colOff>
      <xdr:row>6</xdr:row>
      <xdr:rowOff>461138</xdr:rowOff>
    </xdr:from>
    <xdr:to>
      <xdr:col>0</xdr:col>
      <xdr:colOff>920210</xdr:colOff>
      <xdr:row>6</xdr:row>
      <xdr:rowOff>871780</xdr:rowOff>
    </xdr:to>
    <xdr:sp macro="" textlink="">
      <xdr:nvSpPr>
        <xdr:cNvPr id="3" name="مربع نص 2"/>
        <xdr:cNvSpPr txBox="1"/>
      </xdr:nvSpPr>
      <xdr:spPr>
        <a:xfrm>
          <a:off x="10001225140" y="3518663"/>
          <a:ext cx="855634" cy="372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>
            <a:lnSpc>
              <a:spcPts val="1300"/>
            </a:lnSpc>
          </a:pPr>
          <a:r>
            <a:rPr lang="en-US" sz="1200" b="1">
              <a:latin typeface="Simplified Arabic" pitchFamily="18" charset="-78"/>
              <a:cs typeface="Simplified Arabic" pitchFamily="18" charset="-78"/>
            </a:rPr>
            <a:t>  </a:t>
          </a:r>
          <a:r>
            <a:rPr lang="ar-IQ" sz="1800" b="1">
              <a:latin typeface="Simplified Arabic" pitchFamily="18" charset="-78"/>
              <a:cs typeface="+mn-cs"/>
            </a:rPr>
            <a:t>المحافظة</a:t>
          </a:r>
          <a:endParaRPr lang="en-US" sz="1400" b="1">
            <a:latin typeface="Simplified Arabic" pitchFamily="18" charset="-78"/>
            <a:cs typeface="+mn-cs"/>
          </a:endParaRPr>
        </a:p>
      </xdr:txBody>
    </xdr:sp>
    <xdr:clientData/>
  </xdr:twoCellAnchor>
  <xdr:twoCellAnchor>
    <xdr:from>
      <xdr:col>12</xdr:col>
      <xdr:colOff>472481</xdr:colOff>
      <xdr:row>3</xdr:row>
      <xdr:rowOff>121262</xdr:rowOff>
    </xdr:from>
    <xdr:to>
      <xdr:col>12</xdr:col>
      <xdr:colOff>1313891</xdr:colOff>
      <xdr:row>3</xdr:row>
      <xdr:rowOff>433522</xdr:rowOff>
    </xdr:to>
    <xdr:sp macro="" textlink="">
      <xdr:nvSpPr>
        <xdr:cNvPr id="4" name="مربع نص 3"/>
        <xdr:cNvSpPr txBox="1"/>
      </xdr:nvSpPr>
      <xdr:spPr>
        <a:xfrm flipH="1">
          <a:off x="9981305209" y="1769087"/>
          <a:ext cx="841410" cy="31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800" b="1">
              <a:latin typeface="Times New Roman" pitchFamily="18" charset="0"/>
              <a:cs typeface="Times New Roman" pitchFamily="18" charset="0"/>
            </a:rPr>
            <a:t>Type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12</xdr:col>
      <xdr:colOff>647701</xdr:colOff>
      <xdr:row>6</xdr:row>
      <xdr:rowOff>512876</xdr:rowOff>
    </xdr:from>
    <xdr:to>
      <xdr:col>12</xdr:col>
      <xdr:colOff>1298762</xdr:colOff>
      <xdr:row>6</xdr:row>
      <xdr:rowOff>825500</xdr:rowOff>
    </xdr:to>
    <xdr:sp macro="" textlink="">
      <xdr:nvSpPr>
        <xdr:cNvPr id="5" name="مربع نص 4"/>
        <xdr:cNvSpPr txBox="1"/>
      </xdr:nvSpPr>
      <xdr:spPr>
        <a:xfrm flipH="1">
          <a:off x="9981320338" y="3570401"/>
          <a:ext cx="651061" cy="312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800" b="1">
              <a:latin typeface="Times New Roman" pitchFamily="18" charset="0"/>
              <a:cs typeface="Times New Roman" pitchFamily="18" charset="0"/>
            </a:rPr>
            <a:t>Gov</a:t>
          </a:r>
          <a:r>
            <a:rPr lang="en-US" sz="1200" b="1">
              <a:latin typeface="Times New Roman" pitchFamily="18" charset="0"/>
              <a:cs typeface="Times New Roman" pitchFamily="18" charset="0"/>
            </a:rPr>
            <a:t>.</a:t>
          </a:r>
          <a:r>
            <a:rPr lang="ar-SA" sz="1200">
              <a:latin typeface="Times New Roman" pitchFamily="18" charset="0"/>
              <a:cs typeface="Times New Roman" pitchFamily="18" charset="0"/>
            </a:rPr>
            <a:t> </a:t>
          </a:r>
          <a:endParaRPr lang="en-U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60</xdr:col>
      <xdr:colOff>514350</xdr:colOff>
      <xdr:row>3</xdr:row>
      <xdr:rowOff>606425</xdr:rowOff>
    </xdr:from>
    <xdr:to>
      <xdr:col>61</xdr:col>
      <xdr:colOff>161925</xdr:colOff>
      <xdr:row>4</xdr:row>
      <xdr:rowOff>177800</xdr:rowOff>
    </xdr:to>
    <xdr:sp macro="" textlink="">
      <xdr:nvSpPr>
        <xdr:cNvPr id="6" name="مربع نص 5"/>
        <xdr:cNvSpPr txBox="1"/>
      </xdr:nvSpPr>
      <xdr:spPr>
        <a:xfrm>
          <a:off x="9949119675" y="2254250"/>
          <a:ext cx="2571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>
              <a:solidFill>
                <a:sysClr val="windowText" lastClr="000000"/>
              </a:solidFill>
            </a:rPr>
            <a:t>*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92</xdr:col>
      <xdr:colOff>185658</xdr:colOff>
      <xdr:row>1</xdr:row>
      <xdr:rowOff>652866</xdr:rowOff>
    </xdr:from>
    <xdr:to>
      <xdr:col>93</xdr:col>
      <xdr:colOff>57958</xdr:colOff>
      <xdr:row>2</xdr:row>
      <xdr:rowOff>289947</xdr:rowOff>
    </xdr:to>
    <xdr:sp macro="" textlink="">
      <xdr:nvSpPr>
        <xdr:cNvPr id="7" name="مربع نص 6"/>
        <xdr:cNvSpPr txBox="1"/>
      </xdr:nvSpPr>
      <xdr:spPr>
        <a:xfrm>
          <a:off x="9929716442" y="1110066"/>
          <a:ext cx="481900" cy="303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/>
            <a:t>النوع</a:t>
          </a:r>
          <a:endParaRPr lang="en-US" sz="1100" b="1"/>
        </a:p>
      </xdr:txBody>
    </xdr:sp>
    <xdr:clientData/>
  </xdr:twoCellAnchor>
  <xdr:twoCellAnchor>
    <xdr:from>
      <xdr:col>92</xdr:col>
      <xdr:colOff>33258</xdr:colOff>
      <xdr:row>3</xdr:row>
      <xdr:rowOff>245874</xdr:rowOff>
    </xdr:from>
    <xdr:to>
      <xdr:col>93</xdr:col>
      <xdr:colOff>10332</xdr:colOff>
      <xdr:row>3</xdr:row>
      <xdr:rowOff>483999</xdr:rowOff>
    </xdr:to>
    <xdr:sp macro="" textlink="">
      <xdr:nvSpPr>
        <xdr:cNvPr id="8" name="مربع نص 7"/>
        <xdr:cNvSpPr txBox="1"/>
      </xdr:nvSpPr>
      <xdr:spPr>
        <a:xfrm>
          <a:off x="9929764068" y="1893699"/>
          <a:ext cx="58667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/>
            <a:t>المحافظة</a:t>
          </a:r>
          <a:endParaRPr lang="en-US" sz="1100" b="1"/>
        </a:p>
      </xdr:txBody>
    </xdr:sp>
    <xdr:clientData/>
  </xdr:twoCellAnchor>
  <xdr:oneCellAnchor>
    <xdr:from>
      <xdr:col>110</xdr:col>
      <xdr:colOff>357914</xdr:colOff>
      <xdr:row>1</xdr:row>
      <xdr:rowOff>600559</xdr:rowOff>
    </xdr:from>
    <xdr:ext cx="581025" cy="264560"/>
    <xdr:sp macro="" textlink="">
      <xdr:nvSpPr>
        <xdr:cNvPr id="9" name="مربع نص 8"/>
        <xdr:cNvSpPr txBox="1"/>
      </xdr:nvSpPr>
      <xdr:spPr>
        <a:xfrm>
          <a:off x="9918472261" y="1057759"/>
          <a:ext cx="581025" cy="264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r" rtl="1"/>
          <a:r>
            <a:rPr lang="en-US" sz="1100" b="1"/>
            <a:t>Type</a:t>
          </a:r>
        </a:p>
      </xdr:txBody>
    </xdr:sp>
    <xdr:clientData/>
  </xdr:oneCellAnchor>
  <xdr:twoCellAnchor>
    <xdr:from>
      <xdr:col>110</xdr:col>
      <xdr:colOff>434114</xdr:colOff>
      <xdr:row>3</xdr:row>
      <xdr:rowOff>160148</xdr:rowOff>
    </xdr:from>
    <xdr:to>
      <xdr:col>111</xdr:col>
      <xdr:colOff>458814</xdr:colOff>
      <xdr:row>3</xdr:row>
      <xdr:rowOff>379223</xdr:rowOff>
    </xdr:to>
    <xdr:sp macro="" textlink="">
      <xdr:nvSpPr>
        <xdr:cNvPr id="10" name="مربع نص 9"/>
        <xdr:cNvSpPr txBox="1"/>
      </xdr:nvSpPr>
      <xdr:spPr>
        <a:xfrm>
          <a:off x="9918342786" y="1807973"/>
          <a:ext cx="6343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100" b="1"/>
            <a:t>Gov.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8"/>
  <sheetViews>
    <sheetView rightToLeft="1" tabSelected="1" view="pageBreakPreview" zoomScale="60" workbookViewId="0">
      <selection activeCell="Q20" sqref="Q20"/>
    </sheetView>
  </sheetViews>
  <sheetFormatPr defaultRowHeight="12.75" x14ac:dyDescent="0.2"/>
  <cols>
    <col min="1" max="1" width="19.5703125" style="8" customWidth="1"/>
    <col min="2" max="2" width="30.5703125" style="8" customWidth="1"/>
    <col min="3" max="3" width="29.42578125" style="8" customWidth="1"/>
    <col min="4" max="4" width="43.42578125" style="8" customWidth="1"/>
    <col min="5" max="5" width="32.85546875" style="8" customWidth="1"/>
    <col min="6" max="6" width="9.140625" style="8" hidden="1" customWidth="1"/>
    <col min="7" max="7" width="0.140625" style="8" hidden="1" customWidth="1"/>
    <col min="8" max="8" width="33.5703125" style="8" customWidth="1"/>
    <col min="9" max="9" width="29.42578125" style="8" customWidth="1"/>
    <col min="10" max="16384" width="9.140625" style="8"/>
  </cols>
  <sheetData>
    <row r="1" spans="1:19" ht="25.5" customHeight="1" x14ac:dyDescent="0.2">
      <c r="A1" s="247" t="s">
        <v>307</v>
      </c>
      <c r="B1" s="247"/>
      <c r="C1" s="247"/>
      <c r="D1" s="247"/>
      <c r="E1" s="247"/>
      <c r="F1" s="247"/>
      <c r="G1" s="247"/>
      <c r="H1" s="247"/>
      <c r="I1" s="247"/>
    </row>
    <row r="2" spans="1:19" ht="47.25" customHeight="1" x14ac:dyDescent="0.2">
      <c r="A2" s="247" t="s">
        <v>308</v>
      </c>
      <c r="B2" s="247"/>
      <c r="C2" s="247"/>
      <c r="D2" s="247"/>
      <c r="E2" s="247"/>
      <c r="F2" s="247"/>
      <c r="G2" s="247"/>
      <c r="H2" s="247"/>
      <c r="I2" s="247"/>
    </row>
    <row r="3" spans="1:19" ht="21" customHeight="1" thickBot="1" x14ac:dyDescent="0.25">
      <c r="A3" s="103" t="s">
        <v>203</v>
      </c>
      <c r="B3" s="248"/>
      <c r="C3" s="248"/>
      <c r="D3" s="248"/>
      <c r="E3" s="248"/>
      <c r="F3" s="248"/>
      <c r="G3" s="248"/>
      <c r="H3" s="248"/>
      <c r="I3" s="104" t="s">
        <v>204</v>
      </c>
    </row>
    <row r="4" spans="1:19" s="10" customFormat="1" ht="37.5" customHeight="1" x14ac:dyDescent="0.25">
      <c r="A4" s="249" t="s">
        <v>211</v>
      </c>
      <c r="B4" s="211" t="s">
        <v>212</v>
      </c>
      <c r="C4" s="211" t="s">
        <v>213</v>
      </c>
      <c r="D4" s="211" t="s">
        <v>256</v>
      </c>
      <c r="E4" s="212" t="s">
        <v>214</v>
      </c>
      <c r="F4" s="213"/>
      <c r="G4" s="213"/>
      <c r="H4" s="211" t="s">
        <v>215</v>
      </c>
      <c r="I4" s="251" t="s">
        <v>14</v>
      </c>
      <c r="S4" s="10" t="s">
        <v>216</v>
      </c>
    </row>
    <row r="5" spans="1:19" s="10" customFormat="1" ht="44.25" customHeight="1" thickBot="1" x14ac:dyDescent="0.3">
      <c r="A5" s="250"/>
      <c r="B5" s="214" t="s">
        <v>217</v>
      </c>
      <c r="C5" s="214" t="s">
        <v>218</v>
      </c>
      <c r="D5" s="214" t="s">
        <v>219</v>
      </c>
      <c r="E5" s="214" t="s">
        <v>85</v>
      </c>
      <c r="F5" s="201"/>
      <c r="G5" s="201"/>
      <c r="H5" s="214" t="s">
        <v>220</v>
      </c>
      <c r="I5" s="252"/>
    </row>
    <row r="6" spans="1:19" ht="27" customHeight="1" x14ac:dyDescent="0.25">
      <c r="A6" s="126" t="s">
        <v>17</v>
      </c>
      <c r="B6" s="127">
        <v>250631</v>
      </c>
      <c r="C6" s="128">
        <v>75141</v>
      </c>
      <c r="D6" s="129">
        <v>33424</v>
      </c>
      <c r="E6" s="130">
        <f t="shared" ref="E6:E21" si="0">SUM(B6:D6)</f>
        <v>359196</v>
      </c>
      <c r="F6" s="131"/>
      <c r="G6" s="131"/>
      <c r="H6" s="132">
        <f>E6/E27*100</f>
        <v>5.1123054505582468</v>
      </c>
      <c r="I6" s="133" t="s">
        <v>221</v>
      </c>
    </row>
    <row r="7" spans="1:19" ht="27" customHeight="1" x14ac:dyDescent="0.25">
      <c r="A7" s="125" t="s">
        <v>19</v>
      </c>
      <c r="B7" s="74">
        <v>120300</v>
      </c>
      <c r="C7" s="134">
        <v>6500</v>
      </c>
      <c r="D7" s="4">
        <v>64231</v>
      </c>
      <c r="E7" s="135">
        <f t="shared" si="0"/>
        <v>191031</v>
      </c>
      <c r="F7" s="136"/>
      <c r="G7" s="136"/>
      <c r="H7" s="137">
        <f>E7/E27*100</f>
        <v>2.7188744377041849</v>
      </c>
      <c r="I7" s="92" t="s">
        <v>20</v>
      </c>
    </row>
    <row r="8" spans="1:19" ht="27" customHeight="1" x14ac:dyDescent="0.25">
      <c r="A8" s="125" t="s">
        <v>21</v>
      </c>
      <c r="B8" s="74">
        <v>142918</v>
      </c>
      <c r="C8" s="134">
        <v>6773</v>
      </c>
      <c r="D8" s="4">
        <v>84202</v>
      </c>
      <c r="E8" s="135">
        <f t="shared" si="0"/>
        <v>233893</v>
      </c>
      <c r="F8" s="136"/>
      <c r="G8" s="136"/>
      <c r="H8" s="137">
        <f>E8/E27*100</f>
        <v>3.3289136258405438</v>
      </c>
      <c r="I8" s="92" t="s">
        <v>22</v>
      </c>
    </row>
    <row r="9" spans="1:19" ht="27" customHeight="1" x14ac:dyDescent="0.25">
      <c r="A9" s="125" t="s">
        <v>23</v>
      </c>
      <c r="B9" s="74">
        <v>133765</v>
      </c>
      <c r="C9" s="134">
        <v>48292</v>
      </c>
      <c r="D9" s="4">
        <v>48821</v>
      </c>
      <c r="E9" s="135">
        <f t="shared" si="0"/>
        <v>230878</v>
      </c>
      <c r="F9" s="136"/>
      <c r="G9" s="136"/>
      <c r="H9" s="137">
        <f>E9/E27*100</f>
        <v>3.2860022322464251</v>
      </c>
      <c r="I9" s="92" t="s">
        <v>222</v>
      </c>
    </row>
    <row r="10" spans="1:19" ht="27" customHeight="1" x14ac:dyDescent="0.2">
      <c r="A10" s="125" t="s">
        <v>25</v>
      </c>
      <c r="B10" s="135">
        <v>995251</v>
      </c>
      <c r="C10" s="135">
        <v>48765</v>
      </c>
      <c r="D10" s="135">
        <v>1435882</v>
      </c>
      <c r="E10" s="135">
        <f t="shared" si="0"/>
        <v>2479898</v>
      </c>
      <c r="F10" s="135"/>
      <c r="G10" s="135"/>
      <c r="H10" s="138">
        <f>E10/E27*100</f>
        <v>35.295482305561571</v>
      </c>
      <c r="I10" s="92" t="s">
        <v>26</v>
      </c>
    </row>
    <row r="11" spans="1:19" ht="27" customHeight="1" x14ac:dyDescent="0.25">
      <c r="A11" s="125" t="s">
        <v>27</v>
      </c>
      <c r="B11" s="74">
        <v>151652</v>
      </c>
      <c r="C11" s="134">
        <v>6919</v>
      </c>
      <c r="D11" s="4">
        <v>122960</v>
      </c>
      <c r="E11" s="135">
        <f t="shared" si="0"/>
        <v>281531</v>
      </c>
      <c r="F11" s="136"/>
      <c r="G11" s="136"/>
      <c r="H11" s="137">
        <f>E11/E27*100</f>
        <v>4.0069278772623136</v>
      </c>
      <c r="I11" s="92" t="s">
        <v>28</v>
      </c>
    </row>
    <row r="12" spans="1:19" ht="27" customHeight="1" x14ac:dyDescent="0.25">
      <c r="A12" s="125" t="s">
        <v>29</v>
      </c>
      <c r="B12" s="74">
        <v>75269</v>
      </c>
      <c r="C12" s="134">
        <v>2431</v>
      </c>
      <c r="D12" s="4">
        <v>74903</v>
      </c>
      <c r="E12" s="135">
        <f t="shared" si="0"/>
        <v>152603</v>
      </c>
      <c r="F12" s="136"/>
      <c r="G12" s="136"/>
      <c r="H12" s="137">
        <f>E12/E27*100</f>
        <v>2.1719427517888286</v>
      </c>
      <c r="I12" s="92" t="s">
        <v>30</v>
      </c>
    </row>
    <row r="13" spans="1:19" ht="27" customHeight="1" x14ac:dyDescent="0.25">
      <c r="A13" s="125" t="s">
        <v>31</v>
      </c>
      <c r="B13" s="74">
        <v>82165</v>
      </c>
      <c r="C13" s="134">
        <v>15298</v>
      </c>
      <c r="D13" s="4">
        <v>83341</v>
      </c>
      <c r="E13" s="135">
        <f t="shared" si="0"/>
        <v>180804</v>
      </c>
      <c r="F13" s="136"/>
      <c r="G13" s="136"/>
      <c r="H13" s="137">
        <f>E13/E27*100</f>
        <v>2.5733172827167707</v>
      </c>
      <c r="I13" s="92" t="s">
        <v>32</v>
      </c>
    </row>
    <row r="14" spans="1:19" ht="27" customHeight="1" x14ac:dyDescent="0.25">
      <c r="A14" s="125" t="s">
        <v>33</v>
      </c>
      <c r="B14" s="74">
        <v>115953</v>
      </c>
      <c r="C14" s="134">
        <v>61605</v>
      </c>
      <c r="D14" s="4">
        <v>43065</v>
      </c>
      <c r="E14" s="135">
        <f t="shared" si="0"/>
        <v>220623</v>
      </c>
      <c r="F14" s="139"/>
      <c r="G14" s="136"/>
      <c r="H14" s="137">
        <f>E14/E27*100</f>
        <v>3.1400465634876555</v>
      </c>
      <c r="I14" s="92" t="s">
        <v>34</v>
      </c>
    </row>
    <row r="15" spans="1:19" ht="27" customHeight="1" x14ac:dyDescent="0.25">
      <c r="A15" s="125" t="s">
        <v>35</v>
      </c>
      <c r="B15" s="74">
        <v>100889</v>
      </c>
      <c r="C15" s="134">
        <v>43177</v>
      </c>
      <c r="D15" s="4">
        <v>84318</v>
      </c>
      <c r="E15" s="135">
        <f t="shared" si="0"/>
        <v>228384</v>
      </c>
      <c r="F15" s="136"/>
      <c r="G15" s="136"/>
      <c r="H15" s="137">
        <f>E15/E27*100</f>
        <v>3.2505060413264473</v>
      </c>
      <c r="I15" s="92" t="s">
        <v>223</v>
      </c>
    </row>
    <row r="16" spans="1:19" ht="27" customHeight="1" x14ac:dyDescent="0.25">
      <c r="A16" s="125" t="s">
        <v>37</v>
      </c>
      <c r="B16" s="74">
        <v>101162</v>
      </c>
      <c r="C16" s="134">
        <v>12209</v>
      </c>
      <c r="D16" s="4">
        <v>79796</v>
      </c>
      <c r="E16" s="135">
        <f t="shared" si="0"/>
        <v>193167</v>
      </c>
      <c r="F16" s="136"/>
      <c r="G16" s="136"/>
      <c r="H16" s="137">
        <f>E16/E27*100</f>
        <v>2.749275345404695</v>
      </c>
      <c r="I16" s="92" t="s">
        <v>224</v>
      </c>
    </row>
    <row r="17" spans="1:9" ht="27" customHeight="1" x14ac:dyDescent="0.25">
      <c r="A17" s="125" t="s">
        <v>39</v>
      </c>
      <c r="B17" s="74">
        <v>51707</v>
      </c>
      <c r="C17" s="134">
        <v>6236</v>
      </c>
      <c r="D17" s="4">
        <v>48292</v>
      </c>
      <c r="E17" s="135">
        <f t="shared" si="0"/>
        <v>106235</v>
      </c>
      <c r="F17" s="136"/>
      <c r="G17" s="136"/>
      <c r="H17" s="137">
        <f>E17/E27*100</f>
        <v>1.5120039464249473</v>
      </c>
      <c r="I17" s="92" t="s">
        <v>225</v>
      </c>
    </row>
    <row r="18" spans="1:9" ht="27" customHeight="1" x14ac:dyDescent="0.25">
      <c r="A18" s="125" t="s">
        <v>41</v>
      </c>
      <c r="B18" s="74">
        <v>79321</v>
      </c>
      <c r="C18" s="134">
        <v>3942</v>
      </c>
      <c r="D18" s="4">
        <v>80142</v>
      </c>
      <c r="E18" s="135">
        <f t="shared" si="0"/>
        <v>163405</v>
      </c>
      <c r="F18" s="136"/>
      <c r="G18" s="136"/>
      <c r="H18" s="137">
        <f>E18/E27*100</f>
        <v>2.3256836717237115</v>
      </c>
      <c r="I18" s="92" t="s">
        <v>96</v>
      </c>
    </row>
    <row r="19" spans="1:9" ht="27" customHeight="1" x14ac:dyDescent="0.25">
      <c r="A19" s="125" t="s">
        <v>43</v>
      </c>
      <c r="B19" s="74">
        <v>51131</v>
      </c>
      <c r="C19" s="134">
        <v>4359</v>
      </c>
      <c r="D19" s="4">
        <v>54824</v>
      </c>
      <c r="E19" s="135">
        <f t="shared" si="0"/>
        <v>110314</v>
      </c>
      <c r="F19" s="136"/>
      <c r="G19" s="136"/>
      <c r="H19" s="137">
        <f>E19/E27*100</f>
        <v>1.5700588633305563</v>
      </c>
      <c r="I19" s="92" t="s">
        <v>226</v>
      </c>
    </row>
    <row r="20" spans="1:9" ht="27" customHeight="1" thickBot="1" x14ac:dyDescent="0.3">
      <c r="A20" s="140" t="s">
        <v>45</v>
      </c>
      <c r="B20" s="141">
        <v>144304</v>
      </c>
      <c r="C20" s="142">
        <v>3473</v>
      </c>
      <c r="D20" s="143">
        <v>142569</v>
      </c>
      <c r="E20" s="144">
        <f t="shared" si="0"/>
        <v>290346</v>
      </c>
      <c r="F20" s="145"/>
      <c r="G20" s="146"/>
      <c r="H20" s="147">
        <f>E20/E27*100</f>
        <v>4.1323885520656818</v>
      </c>
      <c r="I20" s="148" t="s">
        <v>227</v>
      </c>
    </row>
    <row r="21" spans="1:9" s="10" customFormat="1" ht="27" customHeight="1" thickBot="1" x14ac:dyDescent="0.3">
      <c r="A21" s="175" t="s">
        <v>13</v>
      </c>
      <c r="B21" s="202">
        <f>SUM(B6:B20)</f>
        <v>2596418</v>
      </c>
      <c r="C21" s="176">
        <f>SUM(C6:C20)</f>
        <v>345120</v>
      </c>
      <c r="D21" s="202">
        <v>2480770</v>
      </c>
      <c r="E21" s="176">
        <f t="shared" si="0"/>
        <v>5422308</v>
      </c>
      <c r="F21" s="215"/>
      <c r="G21" s="215"/>
      <c r="H21" s="216">
        <f>SUM(H6:H20)</f>
        <v>77.173728947442569</v>
      </c>
      <c r="I21" s="217" t="s">
        <v>16</v>
      </c>
    </row>
    <row r="22" spans="1:9" ht="27" customHeight="1" thickBot="1" x14ac:dyDescent="0.25">
      <c r="A22" s="105" t="s">
        <v>228</v>
      </c>
      <c r="B22" s="106"/>
      <c r="C22" s="107"/>
      <c r="D22" s="108"/>
      <c r="E22" s="108"/>
      <c r="F22" s="109"/>
      <c r="G22" s="110"/>
      <c r="H22" s="111"/>
      <c r="I22" s="112" t="s">
        <v>229</v>
      </c>
    </row>
    <row r="23" spans="1:9" ht="27" customHeight="1" x14ac:dyDescent="0.2">
      <c r="A23" s="126" t="s">
        <v>197</v>
      </c>
      <c r="B23" s="129">
        <v>262524</v>
      </c>
      <c r="C23" s="127">
        <v>0</v>
      </c>
      <c r="D23" s="127">
        <v>0</v>
      </c>
      <c r="E23" s="129">
        <f>SUM(B23:D23)</f>
        <v>262524</v>
      </c>
      <c r="F23" s="128"/>
      <c r="G23" s="155"/>
      <c r="H23" s="156">
        <f>E23/E27*100</f>
        <v>3.7364081896857235</v>
      </c>
      <c r="I23" s="133" t="s">
        <v>198</v>
      </c>
    </row>
    <row r="24" spans="1:9" ht="27" customHeight="1" x14ac:dyDescent="0.2">
      <c r="A24" s="125" t="s">
        <v>199</v>
      </c>
      <c r="B24" s="4">
        <v>772022</v>
      </c>
      <c r="C24" s="74">
        <v>0</v>
      </c>
      <c r="D24" s="74">
        <v>0</v>
      </c>
      <c r="E24" s="4">
        <f>SUM(B24:D24)</f>
        <v>772022</v>
      </c>
      <c r="F24" s="134"/>
      <c r="G24" s="157"/>
      <c r="H24" s="158">
        <f>E24/E27*100</f>
        <v>10.987907099608233</v>
      </c>
      <c r="I24" s="92" t="s">
        <v>230</v>
      </c>
    </row>
    <row r="25" spans="1:9" ht="27" customHeight="1" thickBot="1" x14ac:dyDescent="0.25">
      <c r="A25" s="140" t="s">
        <v>201</v>
      </c>
      <c r="B25" s="143">
        <v>569252</v>
      </c>
      <c r="C25" s="141">
        <v>0</v>
      </c>
      <c r="D25" s="141">
        <v>0</v>
      </c>
      <c r="E25" s="143">
        <f>SUM(B25:D25)</f>
        <v>569252</v>
      </c>
      <c r="F25" s="142"/>
      <c r="G25" s="159"/>
      <c r="H25" s="160">
        <f>E25/E27*100</f>
        <v>8.1019557632634633</v>
      </c>
      <c r="I25" s="148" t="s">
        <v>202</v>
      </c>
    </row>
    <row r="26" spans="1:9" ht="27" customHeight="1" thickBot="1" x14ac:dyDescent="0.25">
      <c r="A26" s="149" t="s">
        <v>231</v>
      </c>
      <c r="B26" s="150">
        <f>SUM(B23:B25)</f>
        <v>1603798</v>
      </c>
      <c r="C26" s="89">
        <f>SUM(C23:C25)</f>
        <v>0</v>
      </c>
      <c r="D26" s="89">
        <f>SUM(D23:D25)</f>
        <v>0</v>
      </c>
      <c r="E26" s="150">
        <f>SUM(E23:E25)</f>
        <v>1603798</v>
      </c>
      <c r="F26" s="151">
        <f>SUM(B26:E26)</f>
        <v>3207596</v>
      </c>
      <c r="G26" s="152"/>
      <c r="H26" s="153">
        <f>E26/E27*100</f>
        <v>22.82627105255742</v>
      </c>
      <c r="I26" s="154" t="s">
        <v>232</v>
      </c>
    </row>
    <row r="27" spans="1:9" s="10" customFormat="1" ht="27" customHeight="1" thickBot="1" x14ac:dyDescent="0.25">
      <c r="A27" s="239" t="s">
        <v>51</v>
      </c>
      <c r="B27" s="202">
        <f>B21+B26</f>
        <v>4200216</v>
      </c>
      <c r="C27" s="202">
        <f>C21+C26</f>
        <v>345120</v>
      </c>
      <c r="D27" s="202">
        <f>D21+D26</f>
        <v>2480770</v>
      </c>
      <c r="E27" s="202">
        <f>SUM(B27:D27)</f>
        <v>7026106</v>
      </c>
      <c r="F27" s="202"/>
      <c r="G27" s="202"/>
      <c r="H27" s="241">
        <f>H21+H26</f>
        <v>99.999999999999986</v>
      </c>
      <c r="I27" s="240" t="s">
        <v>233</v>
      </c>
    </row>
    <row r="28" spans="1:9" x14ac:dyDescent="0.2">
      <c r="A28" s="113"/>
      <c r="B28" s="78"/>
      <c r="C28" s="78"/>
      <c r="D28" s="78"/>
      <c r="I28" s="114"/>
    </row>
  </sheetData>
  <mergeCells count="5">
    <mergeCell ref="A1:I1"/>
    <mergeCell ref="A2:I2"/>
    <mergeCell ref="B3:H3"/>
    <mergeCell ref="A4:A5"/>
    <mergeCell ref="I4:I5"/>
  </mergeCells>
  <printOptions horizontalCentered="1"/>
  <pageMargins left="0.25" right="0.25" top="0.75" bottom="0.75" header="0.3" footer="0.3"/>
  <pageSetup paperSize="9" scale="64" orientation="landscape" r:id="rId1"/>
  <headerFooter>
    <oddFooter xml:space="preserve">&amp;C&amp;14 19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25"/>
  <sheetViews>
    <sheetView rightToLeft="1" view="pageBreakPreview" topLeftCell="B1" zoomScale="50" zoomScaleNormal="75" zoomScaleSheetLayoutView="50" workbookViewId="0">
      <selection activeCell="H46" sqref="H46"/>
    </sheetView>
  </sheetViews>
  <sheetFormatPr defaultRowHeight="12.75" x14ac:dyDescent="0.25"/>
  <cols>
    <col min="1" max="1" width="19.7109375" style="50" customWidth="1"/>
    <col min="2" max="2" width="15.28515625" style="50" customWidth="1"/>
    <col min="3" max="3" width="26.42578125" style="50" customWidth="1"/>
    <col min="4" max="4" width="14.42578125" style="50" customWidth="1"/>
    <col min="5" max="5" width="22.42578125" style="50" customWidth="1"/>
    <col min="6" max="6" width="26.7109375" style="50" customWidth="1"/>
    <col min="7" max="7" width="30.5703125" style="50" customWidth="1"/>
    <col min="8" max="8" width="18.42578125" style="50" customWidth="1"/>
    <col min="9" max="9" width="21.5703125" style="50" customWidth="1"/>
    <col min="10" max="10" width="26" style="50" customWidth="1"/>
    <col min="11" max="13" width="22.42578125" style="50" customWidth="1"/>
    <col min="14" max="14" width="9.140625" style="50" hidden="1" customWidth="1"/>
    <col min="15" max="15" width="0.28515625" style="50" customWidth="1"/>
    <col min="16" max="16" width="25.28515625" style="50" customWidth="1"/>
    <col min="17" max="17" width="20" style="50" customWidth="1"/>
    <col min="18" max="18" width="21.140625" style="50" customWidth="1"/>
    <col min="19" max="19" width="26.85546875" style="50" customWidth="1"/>
    <col min="20" max="16384" width="9.140625" style="50"/>
  </cols>
  <sheetData>
    <row r="1" spans="1:17" ht="36" customHeight="1" x14ac:dyDescent="0.25">
      <c r="A1" s="289" t="s">
        <v>266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7" ht="52.5" customHeight="1" x14ac:dyDescent="0.25">
      <c r="A2" s="322" t="s">
        <v>267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</row>
    <row r="3" spans="1:17" ht="41.25" customHeight="1" thickBot="1" x14ac:dyDescent="0.3">
      <c r="A3" s="51" t="s">
        <v>116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52"/>
      <c r="M3" s="53" t="s">
        <v>117</v>
      </c>
    </row>
    <row r="4" spans="1:17" s="54" customFormat="1" ht="54" customHeight="1" x14ac:dyDescent="0.25">
      <c r="A4" s="354"/>
      <c r="B4" s="296" t="s">
        <v>118</v>
      </c>
      <c r="C4" s="296"/>
      <c r="D4" s="296"/>
      <c r="E4" s="296" t="s">
        <v>119</v>
      </c>
      <c r="F4" s="327" t="s">
        <v>120</v>
      </c>
      <c r="G4" s="327"/>
      <c r="H4" s="327"/>
      <c r="I4" s="348" t="s">
        <v>121</v>
      </c>
      <c r="J4" s="296" t="s">
        <v>122</v>
      </c>
      <c r="K4" s="296" t="s">
        <v>123</v>
      </c>
      <c r="L4" s="330" t="s">
        <v>124</v>
      </c>
      <c r="M4" s="331"/>
      <c r="Q4" s="55"/>
    </row>
    <row r="5" spans="1:17" s="54" customFormat="1" ht="33" customHeight="1" x14ac:dyDescent="0.25">
      <c r="A5" s="355"/>
      <c r="B5" s="277" t="s">
        <v>77</v>
      </c>
      <c r="C5" s="277"/>
      <c r="D5" s="277"/>
      <c r="E5" s="283"/>
      <c r="F5" s="353" t="s">
        <v>235</v>
      </c>
      <c r="G5" s="353" t="s">
        <v>125</v>
      </c>
      <c r="H5" s="353"/>
      <c r="I5" s="349"/>
      <c r="J5" s="283"/>
      <c r="K5" s="283"/>
      <c r="L5" s="281"/>
      <c r="M5" s="332"/>
    </row>
    <row r="6" spans="1:17" s="54" customFormat="1" ht="24" customHeight="1" x14ac:dyDescent="0.3">
      <c r="A6" s="355"/>
      <c r="B6" s="190" t="s">
        <v>79</v>
      </c>
      <c r="C6" s="190" t="s">
        <v>268</v>
      </c>
      <c r="D6" s="190" t="s">
        <v>126</v>
      </c>
      <c r="E6" s="283"/>
      <c r="F6" s="283"/>
      <c r="G6" s="334" t="s">
        <v>82</v>
      </c>
      <c r="H6" s="334"/>
      <c r="I6" s="283" t="s">
        <v>83</v>
      </c>
      <c r="J6" s="283"/>
      <c r="K6" s="283"/>
      <c r="L6" s="281"/>
      <c r="M6" s="332"/>
    </row>
    <row r="7" spans="1:17" s="54" customFormat="1" ht="66" customHeight="1" thickBot="1" x14ac:dyDescent="0.3">
      <c r="A7" s="356"/>
      <c r="B7" s="185" t="s">
        <v>127</v>
      </c>
      <c r="C7" s="185" t="s">
        <v>269</v>
      </c>
      <c r="D7" s="185" t="s">
        <v>129</v>
      </c>
      <c r="E7" s="185" t="s">
        <v>81</v>
      </c>
      <c r="F7" s="284"/>
      <c r="G7" s="184" t="s">
        <v>294</v>
      </c>
      <c r="H7" s="185" t="s">
        <v>130</v>
      </c>
      <c r="I7" s="284"/>
      <c r="J7" s="185" t="s">
        <v>84</v>
      </c>
      <c r="K7" s="185" t="s">
        <v>85</v>
      </c>
      <c r="L7" s="191" t="s">
        <v>86</v>
      </c>
      <c r="M7" s="333"/>
    </row>
    <row r="8" spans="1:17" s="57" customFormat="1" ht="39.950000000000003" customHeight="1" x14ac:dyDescent="0.25">
      <c r="A8" s="25" t="s">
        <v>17</v>
      </c>
      <c r="B8" s="28">
        <v>19924</v>
      </c>
      <c r="C8" s="28">
        <v>1839</v>
      </c>
      <c r="D8" s="28">
        <v>133</v>
      </c>
      <c r="E8" s="28">
        <f t="shared" ref="E8:E23" si="0">SUM(B8:D8)</f>
        <v>21896</v>
      </c>
      <c r="F8" s="28">
        <v>8878</v>
      </c>
      <c r="G8" s="28">
        <v>1223</v>
      </c>
      <c r="H8" s="28">
        <v>402</v>
      </c>
      <c r="I8" s="28">
        <f t="shared" ref="I8:I23" si="1">SUM(F8:H8)</f>
        <v>10503</v>
      </c>
      <c r="J8" s="28">
        <v>1025</v>
      </c>
      <c r="K8" s="26">
        <f>E8+I8+J8</f>
        <v>33424</v>
      </c>
      <c r="L8" s="26">
        <v>57</v>
      </c>
      <c r="M8" s="56" t="s">
        <v>90</v>
      </c>
    </row>
    <row r="9" spans="1:17" s="57" customFormat="1" ht="39.950000000000003" customHeight="1" x14ac:dyDescent="0.25">
      <c r="A9" s="25" t="s">
        <v>19</v>
      </c>
      <c r="B9" s="30">
        <v>39393</v>
      </c>
      <c r="C9" s="30">
        <v>7195</v>
      </c>
      <c r="D9" s="30">
        <v>769</v>
      </c>
      <c r="E9" s="30">
        <f t="shared" si="0"/>
        <v>47357</v>
      </c>
      <c r="F9" s="30">
        <v>12177</v>
      </c>
      <c r="G9" s="30">
        <v>1709</v>
      </c>
      <c r="H9" s="30">
        <v>468</v>
      </c>
      <c r="I9" s="30">
        <f t="shared" si="1"/>
        <v>14354</v>
      </c>
      <c r="J9" s="30">
        <v>2520</v>
      </c>
      <c r="K9" s="26">
        <f t="shared" ref="K9:K23" si="2">E9+I9+J9</f>
        <v>64231</v>
      </c>
      <c r="L9" s="26">
        <v>185</v>
      </c>
      <c r="M9" s="58" t="s">
        <v>20</v>
      </c>
    </row>
    <row r="10" spans="1:17" s="57" customFormat="1" ht="39.950000000000003" customHeight="1" x14ac:dyDescent="0.25">
      <c r="A10" s="33" t="s">
        <v>21</v>
      </c>
      <c r="B10" s="30">
        <v>44538</v>
      </c>
      <c r="C10" s="30">
        <v>9257</v>
      </c>
      <c r="D10" s="30">
        <v>3643</v>
      </c>
      <c r="E10" s="30">
        <f t="shared" si="0"/>
        <v>57438</v>
      </c>
      <c r="F10" s="30">
        <v>18185</v>
      </c>
      <c r="G10" s="30">
        <v>4821</v>
      </c>
      <c r="H10" s="30">
        <v>773</v>
      </c>
      <c r="I10" s="30">
        <f t="shared" si="1"/>
        <v>23779</v>
      </c>
      <c r="J10" s="30">
        <v>2985</v>
      </c>
      <c r="K10" s="26">
        <f t="shared" si="2"/>
        <v>84202</v>
      </c>
      <c r="L10" s="26">
        <v>183</v>
      </c>
      <c r="M10" s="58" t="s">
        <v>22</v>
      </c>
    </row>
    <row r="11" spans="1:17" s="57" customFormat="1" ht="39.950000000000003" customHeight="1" x14ac:dyDescent="0.25">
      <c r="A11" s="33" t="s">
        <v>23</v>
      </c>
      <c r="B11" s="30">
        <v>25233</v>
      </c>
      <c r="C11" s="30">
        <v>4414</v>
      </c>
      <c r="D11" s="30">
        <v>591</v>
      </c>
      <c r="E11" s="30">
        <f t="shared" si="0"/>
        <v>30238</v>
      </c>
      <c r="F11" s="30">
        <v>14087</v>
      </c>
      <c r="G11" s="30">
        <v>2617</v>
      </c>
      <c r="H11" s="30">
        <v>860</v>
      </c>
      <c r="I11" s="30">
        <f t="shared" si="1"/>
        <v>17564</v>
      </c>
      <c r="J11" s="30">
        <v>1019</v>
      </c>
      <c r="K11" s="26">
        <f t="shared" si="2"/>
        <v>48821</v>
      </c>
      <c r="L11" s="26">
        <v>182</v>
      </c>
      <c r="M11" s="58" t="s">
        <v>24</v>
      </c>
    </row>
    <row r="12" spans="1:17" s="57" customFormat="1" ht="39.950000000000003" customHeight="1" x14ac:dyDescent="0.25">
      <c r="A12" s="59" t="s">
        <v>25</v>
      </c>
      <c r="B12" s="60">
        <v>238832</v>
      </c>
      <c r="C12" s="60">
        <v>77878</v>
      </c>
      <c r="D12" s="60">
        <v>22543</v>
      </c>
      <c r="E12" s="60">
        <f t="shared" si="0"/>
        <v>339253</v>
      </c>
      <c r="F12" s="60">
        <v>50708</v>
      </c>
      <c r="G12" s="60">
        <v>4928</v>
      </c>
      <c r="H12" s="60">
        <v>1005</v>
      </c>
      <c r="I12" s="28">
        <f t="shared" si="1"/>
        <v>56641</v>
      </c>
      <c r="J12" s="28">
        <v>4575</v>
      </c>
      <c r="K12" s="26">
        <f t="shared" si="2"/>
        <v>400469</v>
      </c>
      <c r="L12" s="26">
        <v>548</v>
      </c>
      <c r="M12" s="58" t="s">
        <v>26</v>
      </c>
    </row>
    <row r="13" spans="1:17" s="57" customFormat="1" ht="39.950000000000003" customHeight="1" x14ac:dyDescent="0.25">
      <c r="A13" s="33" t="s">
        <v>27</v>
      </c>
      <c r="B13" s="30">
        <v>55580</v>
      </c>
      <c r="C13" s="30">
        <v>19395</v>
      </c>
      <c r="D13" s="30">
        <v>7580</v>
      </c>
      <c r="E13" s="30">
        <f t="shared" si="0"/>
        <v>82555</v>
      </c>
      <c r="F13" s="30">
        <v>31520</v>
      </c>
      <c r="G13" s="30">
        <v>1478</v>
      </c>
      <c r="H13" s="30">
        <v>335</v>
      </c>
      <c r="I13" s="30">
        <f t="shared" si="1"/>
        <v>33333</v>
      </c>
      <c r="J13" s="30">
        <v>7072</v>
      </c>
      <c r="K13" s="26">
        <f t="shared" si="2"/>
        <v>122960</v>
      </c>
      <c r="L13" s="26">
        <v>4055</v>
      </c>
      <c r="M13" s="58" t="s">
        <v>28</v>
      </c>
    </row>
    <row r="14" spans="1:17" s="57" customFormat="1" ht="39.950000000000003" customHeight="1" x14ac:dyDescent="0.25">
      <c r="A14" s="33" t="s">
        <v>29</v>
      </c>
      <c r="B14" s="30">
        <v>44565</v>
      </c>
      <c r="C14" s="30">
        <v>9877</v>
      </c>
      <c r="D14" s="30">
        <v>7482</v>
      </c>
      <c r="E14" s="30">
        <f t="shared" si="0"/>
        <v>61924</v>
      </c>
      <c r="F14" s="30">
        <v>8379</v>
      </c>
      <c r="G14" s="30">
        <v>1785</v>
      </c>
      <c r="H14" s="30">
        <v>381</v>
      </c>
      <c r="I14" s="30">
        <f t="shared" si="1"/>
        <v>10545</v>
      </c>
      <c r="J14" s="30">
        <v>2434</v>
      </c>
      <c r="K14" s="26">
        <f t="shared" si="2"/>
        <v>74903</v>
      </c>
      <c r="L14" s="26">
        <v>3195</v>
      </c>
      <c r="M14" s="58" t="s">
        <v>30</v>
      </c>
    </row>
    <row r="15" spans="1:17" s="57" customFormat="1" ht="39.950000000000003" customHeight="1" x14ac:dyDescent="0.25">
      <c r="A15" s="33" t="s">
        <v>31</v>
      </c>
      <c r="B15" s="30">
        <v>30991</v>
      </c>
      <c r="C15" s="30">
        <v>9635</v>
      </c>
      <c r="D15" s="30">
        <v>2915</v>
      </c>
      <c r="E15" s="30">
        <f t="shared" si="0"/>
        <v>43541</v>
      </c>
      <c r="F15" s="30">
        <v>25765</v>
      </c>
      <c r="G15" s="30">
        <v>2033</v>
      </c>
      <c r="H15" s="30">
        <v>587</v>
      </c>
      <c r="I15" s="30">
        <f t="shared" si="1"/>
        <v>28385</v>
      </c>
      <c r="J15" s="30">
        <v>11415</v>
      </c>
      <c r="K15" s="26">
        <f t="shared" si="2"/>
        <v>83341</v>
      </c>
      <c r="L15" s="26">
        <v>9308</v>
      </c>
      <c r="M15" s="58" t="s">
        <v>32</v>
      </c>
    </row>
    <row r="16" spans="1:17" s="57" customFormat="1" ht="39.950000000000003" customHeight="1" x14ac:dyDescent="0.25">
      <c r="A16" s="33" t="s">
        <v>33</v>
      </c>
      <c r="B16" s="28">
        <v>16855</v>
      </c>
      <c r="C16" s="28">
        <v>3891</v>
      </c>
      <c r="D16" s="28">
        <v>439</v>
      </c>
      <c r="E16" s="28">
        <f t="shared" si="0"/>
        <v>21185</v>
      </c>
      <c r="F16" s="28">
        <v>19925</v>
      </c>
      <c r="G16" s="28">
        <v>965</v>
      </c>
      <c r="H16" s="28">
        <v>200</v>
      </c>
      <c r="I16" s="28">
        <f t="shared" si="1"/>
        <v>21090</v>
      </c>
      <c r="J16" s="28">
        <v>790</v>
      </c>
      <c r="K16" s="26">
        <f t="shared" si="2"/>
        <v>43065</v>
      </c>
      <c r="L16" s="26">
        <v>0</v>
      </c>
      <c r="M16" s="58" t="s">
        <v>131</v>
      </c>
    </row>
    <row r="17" spans="1:13" s="57" customFormat="1" ht="39.950000000000003" customHeight="1" x14ac:dyDescent="0.25">
      <c r="A17" s="33" t="s">
        <v>35</v>
      </c>
      <c r="B17" s="30">
        <v>53536</v>
      </c>
      <c r="C17" s="30">
        <v>11175</v>
      </c>
      <c r="D17" s="30">
        <v>2970</v>
      </c>
      <c r="E17" s="30">
        <f t="shared" si="0"/>
        <v>67681</v>
      </c>
      <c r="F17" s="30">
        <v>8506</v>
      </c>
      <c r="G17" s="30">
        <v>3798</v>
      </c>
      <c r="H17" s="30">
        <v>280</v>
      </c>
      <c r="I17" s="30">
        <f t="shared" si="1"/>
        <v>12584</v>
      </c>
      <c r="J17" s="30">
        <v>4053</v>
      </c>
      <c r="K17" s="26">
        <f t="shared" si="2"/>
        <v>84318</v>
      </c>
      <c r="L17" s="26">
        <v>8012</v>
      </c>
      <c r="M17" s="58" t="s">
        <v>93</v>
      </c>
    </row>
    <row r="18" spans="1:13" s="57" customFormat="1" ht="39.950000000000003" customHeight="1" x14ac:dyDescent="0.25">
      <c r="A18" s="33" t="s">
        <v>37</v>
      </c>
      <c r="B18" s="30">
        <v>40737</v>
      </c>
      <c r="C18" s="30">
        <v>10471</v>
      </c>
      <c r="D18" s="30">
        <v>3161</v>
      </c>
      <c r="E18" s="30">
        <f t="shared" si="0"/>
        <v>54369</v>
      </c>
      <c r="F18" s="30">
        <v>17876</v>
      </c>
      <c r="G18" s="30">
        <v>2190</v>
      </c>
      <c r="H18" s="30">
        <v>105</v>
      </c>
      <c r="I18" s="30">
        <f t="shared" si="1"/>
        <v>20171</v>
      </c>
      <c r="J18" s="30">
        <v>5256</v>
      </c>
      <c r="K18" s="26">
        <f t="shared" si="2"/>
        <v>79796</v>
      </c>
      <c r="L18" s="26">
        <v>6775</v>
      </c>
      <c r="M18" s="58" t="s">
        <v>94</v>
      </c>
    </row>
    <row r="19" spans="1:13" s="57" customFormat="1" ht="39.950000000000003" customHeight="1" x14ac:dyDescent="0.25">
      <c r="A19" s="33" t="s">
        <v>39</v>
      </c>
      <c r="B19" s="30">
        <v>26154</v>
      </c>
      <c r="C19" s="30">
        <v>5053</v>
      </c>
      <c r="D19" s="30">
        <v>1502</v>
      </c>
      <c r="E19" s="30">
        <f t="shared" si="0"/>
        <v>32709</v>
      </c>
      <c r="F19" s="30">
        <v>11370</v>
      </c>
      <c r="G19" s="30">
        <v>2192</v>
      </c>
      <c r="H19" s="30">
        <v>109</v>
      </c>
      <c r="I19" s="30">
        <f t="shared" si="1"/>
        <v>13671</v>
      </c>
      <c r="J19" s="30">
        <v>1912</v>
      </c>
      <c r="K19" s="26">
        <f t="shared" si="2"/>
        <v>48292</v>
      </c>
      <c r="L19" s="26">
        <v>3958</v>
      </c>
      <c r="M19" s="58" t="s">
        <v>95</v>
      </c>
    </row>
    <row r="20" spans="1:13" s="57" customFormat="1" ht="39.950000000000003" customHeight="1" x14ac:dyDescent="0.25">
      <c r="A20" s="33" t="s">
        <v>41</v>
      </c>
      <c r="B20" s="28">
        <v>48157</v>
      </c>
      <c r="C20" s="28">
        <v>13118</v>
      </c>
      <c r="D20" s="28">
        <v>1664</v>
      </c>
      <c r="E20" s="28">
        <f t="shared" si="0"/>
        <v>62939</v>
      </c>
      <c r="F20" s="28">
        <v>11599</v>
      </c>
      <c r="G20" s="28">
        <v>2521</v>
      </c>
      <c r="H20" s="28">
        <v>240</v>
      </c>
      <c r="I20" s="28">
        <f t="shared" si="1"/>
        <v>14360</v>
      </c>
      <c r="J20" s="28">
        <v>2843</v>
      </c>
      <c r="K20" s="26">
        <f t="shared" si="2"/>
        <v>80142</v>
      </c>
      <c r="L20" s="26">
        <v>2838</v>
      </c>
      <c r="M20" s="58" t="s">
        <v>96</v>
      </c>
    </row>
    <row r="21" spans="1:13" s="57" customFormat="1" ht="39.950000000000003" customHeight="1" x14ac:dyDescent="0.25">
      <c r="A21" s="33" t="s">
        <v>43</v>
      </c>
      <c r="B21" s="30">
        <v>30783</v>
      </c>
      <c r="C21" s="30">
        <v>5465</v>
      </c>
      <c r="D21" s="30">
        <v>1604</v>
      </c>
      <c r="E21" s="30">
        <f t="shared" si="0"/>
        <v>37852</v>
      </c>
      <c r="F21" s="30">
        <v>12492</v>
      </c>
      <c r="G21" s="30">
        <v>1213</v>
      </c>
      <c r="H21" s="30">
        <v>124</v>
      </c>
      <c r="I21" s="30">
        <f t="shared" si="1"/>
        <v>13829</v>
      </c>
      <c r="J21" s="30">
        <v>3143</v>
      </c>
      <c r="K21" s="26">
        <f t="shared" si="2"/>
        <v>54824</v>
      </c>
      <c r="L21" s="26">
        <v>1328</v>
      </c>
      <c r="M21" s="58" t="s">
        <v>97</v>
      </c>
    </row>
    <row r="22" spans="1:13" s="57" customFormat="1" ht="39.950000000000003" customHeight="1" thickBot="1" x14ac:dyDescent="0.3">
      <c r="A22" s="35" t="s">
        <v>45</v>
      </c>
      <c r="B22" s="61">
        <v>65484</v>
      </c>
      <c r="C22" s="61">
        <v>17788</v>
      </c>
      <c r="D22" s="61">
        <v>9938</v>
      </c>
      <c r="E22" s="61">
        <f t="shared" si="0"/>
        <v>93210</v>
      </c>
      <c r="F22" s="30">
        <v>18251</v>
      </c>
      <c r="G22" s="30">
        <v>6591</v>
      </c>
      <c r="H22" s="30">
        <v>1166</v>
      </c>
      <c r="I22" s="30">
        <f t="shared" si="1"/>
        <v>26008</v>
      </c>
      <c r="J22" s="30">
        <v>5890</v>
      </c>
      <c r="K22" s="26">
        <f t="shared" si="2"/>
        <v>125108</v>
      </c>
      <c r="L22" s="28">
        <v>5109</v>
      </c>
      <c r="M22" s="62" t="s">
        <v>98</v>
      </c>
    </row>
    <row r="23" spans="1:13" s="54" customFormat="1" ht="39.950000000000003" customHeight="1" thickBot="1" x14ac:dyDescent="0.3">
      <c r="A23" s="187" t="s">
        <v>115</v>
      </c>
      <c r="B23" s="192">
        <f>SUM(B8:B22)</f>
        <v>780762</v>
      </c>
      <c r="C23" s="192">
        <f>SUM(C8:C22)</f>
        <v>206451</v>
      </c>
      <c r="D23" s="192">
        <f>SUM(D8:D22)</f>
        <v>66934</v>
      </c>
      <c r="E23" s="193">
        <f t="shared" si="0"/>
        <v>1054147</v>
      </c>
      <c r="F23" s="188">
        <f>SUM(F8:F22)</f>
        <v>269718</v>
      </c>
      <c r="G23" s="188">
        <f>SUM(G8:G22)</f>
        <v>40064</v>
      </c>
      <c r="H23" s="188">
        <f>SUM(H8:H22)</f>
        <v>7035</v>
      </c>
      <c r="I23" s="188">
        <f t="shared" si="1"/>
        <v>316817</v>
      </c>
      <c r="J23" s="188">
        <f>SUM(J8:J22)</f>
        <v>56932</v>
      </c>
      <c r="K23" s="188">
        <f t="shared" si="2"/>
        <v>1427896</v>
      </c>
      <c r="L23" s="188">
        <f>SUM(L8:L22)</f>
        <v>45733</v>
      </c>
      <c r="M23" s="194" t="s">
        <v>132</v>
      </c>
    </row>
    <row r="24" spans="1:13" ht="33" customHeight="1" x14ac:dyDescent="0.25">
      <c r="A24" s="350"/>
      <c r="B24" s="350"/>
      <c r="C24" s="350"/>
      <c r="D24" s="350"/>
      <c r="H24" s="351"/>
      <c r="I24" s="351"/>
      <c r="J24" s="351"/>
      <c r="K24" s="351"/>
      <c r="L24" s="351"/>
      <c r="M24" s="351"/>
    </row>
    <row r="25" spans="1:13" ht="29.25" customHeight="1" x14ac:dyDescent="0.25">
      <c r="A25" s="352"/>
      <c r="B25" s="352"/>
      <c r="C25" s="352"/>
      <c r="D25" s="63"/>
      <c r="H25" s="64"/>
      <c r="I25" s="64"/>
      <c r="J25" s="351"/>
      <c r="K25" s="351"/>
      <c r="L25" s="351"/>
      <c r="M25" s="351"/>
    </row>
  </sheetData>
  <mergeCells count="21">
    <mergeCell ref="A1:M1"/>
    <mergeCell ref="A2:M2"/>
    <mergeCell ref="B3:K3"/>
    <mergeCell ref="A4:A7"/>
    <mergeCell ref="B4:D4"/>
    <mergeCell ref="E4:E6"/>
    <mergeCell ref="F4:H4"/>
    <mergeCell ref="I4:I5"/>
    <mergeCell ref="J4:J6"/>
    <mergeCell ref="K4:K6"/>
    <mergeCell ref="A24:D24"/>
    <mergeCell ref="H24:M24"/>
    <mergeCell ref="A25:C25"/>
    <mergeCell ref="J25:M25"/>
    <mergeCell ref="L4:L6"/>
    <mergeCell ref="M4:M7"/>
    <mergeCell ref="B5:D5"/>
    <mergeCell ref="F5:F7"/>
    <mergeCell ref="G5:H5"/>
    <mergeCell ref="G6:H6"/>
    <mergeCell ref="I6:I7"/>
  </mergeCells>
  <printOptions horizontalCentered="1"/>
  <pageMargins left="0.25" right="0.25" top="0.75" bottom="0.75" header="0.3" footer="0.3"/>
  <pageSetup paperSize="9" scale="45" orientation="landscape" r:id="rId1"/>
  <headerFooter>
    <oddFooter>&amp;C&amp;"Arial,غامق"&amp;18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3"/>
  <sheetViews>
    <sheetView rightToLeft="1" view="pageBreakPreview" topLeftCell="B1" zoomScale="50" zoomScaleNormal="51" zoomScaleSheetLayoutView="50" workbookViewId="0">
      <selection activeCell="R24" sqref="R24"/>
    </sheetView>
  </sheetViews>
  <sheetFormatPr defaultRowHeight="12.75" x14ac:dyDescent="0.2"/>
  <cols>
    <col min="1" max="1" width="19.140625" style="1" customWidth="1"/>
    <col min="2" max="2" width="23" style="1" customWidth="1"/>
    <col min="3" max="3" width="28.28515625" style="1" customWidth="1"/>
    <col min="4" max="4" width="16.7109375" style="1" customWidth="1"/>
    <col min="5" max="5" width="26.140625" style="1" customWidth="1"/>
    <col min="6" max="6" width="25.85546875" style="1" customWidth="1"/>
    <col min="7" max="7" width="26.140625" style="1" customWidth="1"/>
    <col min="8" max="8" width="20.85546875" style="1" customWidth="1"/>
    <col min="9" max="9" width="24.7109375" style="1" customWidth="1"/>
    <col min="10" max="10" width="25" style="1" customWidth="1"/>
    <col min="11" max="11" width="21.42578125" style="1" customWidth="1"/>
    <col min="12" max="12" width="22.42578125" style="1" customWidth="1"/>
    <col min="13" max="13" width="23.85546875" style="1" customWidth="1"/>
    <col min="14" max="16" width="9.140625" style="1"/>
    <col min="17" max="17" width="12.7109375" style="1" customWidth="1"/>
    <col min="18" max="16384" width="9.140625" style="1"/>
  </cols>
  <sheetData>
    <row r="1" spans="1:13" ht="42" customHeight="1" x14ac:dyDescent="0.2">
      <c r="A1" s="379" t="s">
        <v>300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</row>
    <row r="2" spans="1:13" ht="39" customHeight="1" x14ac:dyDescent="0.2">
      <c r="A2" s="322" t="s">
        <v>299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</row>
    <row r="3" spans="1:13" ht="42" customHeight="1" thickBot="1" x14ac:dyDescent="0.25">
      <c r="A3" s="40" t="s">
        <v>99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41" t="s">
        <v>100</v>
      </c>
    </row>
    <row r="4" spans="1:13" s="2" customFormat="1" ht="56.25" customHeight="1" x14ac:dyDescent="0.2">
      <c r="A4" s="381"/>
      <c r="B4" s="296" t="s">
        <v>101</v>
      </c>
      <c r="C4" s="296"/>
      <c r="D4" s="296"/>
      <c r="E4" s="296" t="s">
        <v>71</v>
      </c>
      <c r="F4" s="182"/>
      <c r="G4" s="296" t="s">
        <v>102</v>
      </c>
      <c r="H4" s="296"/>
      <c r="I4" s="348" t="s">
        <v>103</v>
      </c>
      <c r="J4" s="296" t="s">
        <v>104</v>
      </c>
      <c r="K4" s="296" t="s">
        <v>105</v>
      </c>
      <c r="L4" s="330" t="s">
        <v>106</v>
      </c>
      <c r="M4" s="384"/>
    </row>
    <row r="5" spans="1:13" s="2" customFormat="1" ht="42.75" customHeight="1" x14ac:dyDescent="0.2">
      <c r="A5" s="382"/>
      <c r="B5" s="353" t="s">
        <v>107</v>
      </c>
      <c r="C5" s="353" t="s">
        <v>298</v>
      </c>
      <c r="D5" s="353" t="s">
        <v>108</v>
      </c>
      <c r="E5" s="283"/>
      <c r="F5" s="353" t="s">
        <v>237</v>
      </c>
      <c r="G5" s="378" t="s">
        <v>109</v>
      </c>
      <c r="H5" s="378"/>
      <c r="I5" s="349"/>
      <c r="J5" s="283"/>
      <c r="K5" s="283"/>
      <c r="L5" s="281"/>
      <c r="M5" s="385"/>
    </row>
    <row r="6" spans="1:13" s="2" customFormat="1" ht="89.25" customHeight="1" thickBot="1" x14ac:dyDescent="0.25">
      <c r="A6" s="383"/>
      <c r="B6" s="284"/>
      <c r="C6" s="284" t="s">
        <v>293</v>
      </c>
      <c r="D6" s="284"/>
      <c r="E6" s="183" t="s">
        <v>81</v>
      </c>
      <c r="F6" s="284"/>
      <c r="G6" s="184" t="s">
        <v>301</v>
      </c>
      <c r="H6" s="185" t="s">
        <v>110</v>
      </c>
      <c r="I6" s="183" t="s">
        <v>111</v>
      </c>
      <c r="J6" s="183" t="s">
        <v>112</v>
      </c>
      <c r="K6" s="183" t="s">
        <v>85</v>
      </c>
      <c r="L6" s="186" t="s">
        <v>86</v>
      </c>
      <c r="M6" s="386"/>
    </row>
    <row r="7" spans="1:13" ht="45" customHeight="1" x14ac:dyDescent="0.2">
      <c r="A7" s="42" t="s">
        <v>113</v>
      </c>
      <c r="B7" s="43">
        <v>898071</v>
      </c>
      <c r="C7" s="43">
        <v>65117</v>
      </c>
      <c r="D7" s="43">
        <v>83656</v>
      </c>
      <c r="E7" s="30">
        <f>SUM(B7:D7)</f>
        <v>1046844</v>
      </c>
      <c r="F7" s="44">
        <v>207153</v>
      </c>
      <c r="G7" s="43">
        <v>105131</v>
      </c>
      <c r="H7" s="44">
        <v>4112</v>
      </c>
      <c r="I7" s="30">
        <f>SUM(F7:H7)</f>
        <v>316396</v>
      </c>
      <c r="J7" s="30">
        <v>180369</v>
      </c>
      <c r="K7" s="43">
        <f>J7+I7+E7</f>
        <v>1543609</v>
      </c>
      <c r="L7" s="43">
        <v>57100</v>
      </c>
      <c r="M7" s="45" t="s">
        <v>114</v>
      </c>
    </row>
    <row r="8" spans="1:13" ht="45" customHeight="1" x14ac:dyDescent="0.2">
      <c r="A8" s="46">
        <v>2003</v>
      </c>
      <c r="B8" s="43">
        <v>5343</v>
      </c>
      <c r="C8" s="43">
        <v>878</v>
      </c>
      <c r="D8" s="43">
        <v>476</v>
      </c>
      <c r="E8" s="30">
        <f t="shared" ref="E8:E22" si="0">SUM(B8:D8)</f>
        <v>6697</v>
      </c>
      <c r="F8" s="44">
        <v>3181</v>
      </c>
      <c r="G8" s="43">
        <v>2240</v>
      </c>
      <c r="H8" s="44">
        <v>132</v>
      </c>
      <c r="I8" s="30">
        <f t="shared" ref="I8:I22" si="1">SUM(F8:H8)</f>
        <v>5553</v>
      </c>
      <c r="J8" s="30">
        <v>1291</v>
      </c>
      <c r="K8" s="43">
        <v>13541</v>
      </c>
      <c r="L8" s="43">
        <v>1</v>
      </c>
      <c r="M8" s="47">
        <v>2003</v>
      </c>
    </row>
    <row r="9" spans="1:13" ht="45" customHeight="1" x14ac:dyDescent="0.2">
      <c r="A9" s="46">
        <v>2004</v>
      </c>
      <c r="B9" s="43">
        <v>11890</v>
      </c>
      <c r="C9" s="43">
        <v>1681</v>
      </c>
      <c r="D9" s="43">
        <v>1306</v>
      </c>
      <c r="E9" s="30">
        <f t="shared" si="0"/>
        <v>14877</v>
      </c>
      <c r="F9" s="44">
        <v>4451</v>
      </c>
      <c r="G9" s="43">
        <v>2041</v>
      </c>
      <c r="H9" s="44">
        <v>172</v>
      </c>
      <c r="I9" s="30">
        <f t="shared" si="1"/>
        <v>6664</v>
      </c>
      <c r="J9" s="30">
        <v>1376</v>
      </c>
      <c r="K9" s="43">
        <v>22917</v>
      </c>
      <c r="L9" s="43">
        <v>5</v>
      </c>
      <c r="M9" s="47">
        <v>2004</v>
      </c>
    </row>
    <row r="10" spans="1:13" ht="45" customHeight="1" x14ac:dyDescent="0.2">
      <c r="A10" s="46">
        <v>2005</v>
      </c>
      <c r="B10" s="43">
        <v>10819</v>
      </c>
      <c r="C10" s="43">
        <v>1465</v>
      </c>
      <c r="D10" s="43">
        <v>2876</v>
      </c>
      <c r="E10" s="30">
        <f t="shared" si="0"/>
        <v>15160</v>
      </c>
      <c r="F10" s="44">
        <v>3761</v>
      </c>
      <c r="G10" s="43">
        <v>2026</v>
      </c>
      <c r="H10" s="44">
        <v>104</v>
      </c>
      <c r="I10" s="30">
        <f t="shared" si="1"/>
        <v>5891</v>
      </c>
      <c r="J10" s="30">
        <v>1423</v>
      </c>
      <c r="K10" s="43">
        <v>22474</v>
      </c>
      <c r="L10" s="43">
        <v>18</v>
      </c>
      <c r="M10" s="47">
        <v>2005</v>
      </c>
    </row>
    <row r="11" spans="1:13" ht="45" customHeight="1" x14ac:dyDescent="0.2">
      <c r="A11" s="46">
        <v>2006</v>
      </c>
      <c r="B11" s="43">
        <v>18972</v>
      </c>
      <c r="C11" s="43">
        <v>4208</v>
      </c>
      <c r="D11" s="43">
        <v>4085</v>
      </c>
      <c r="E11" s="30">
        <f t="shared" si="0"/>
        <v>27265</v>
      </c>
      <c r="F11" s="44">
        <v>12994</v>
      </c>
      <c r="G11" s="43">
        <v>1446</v>
      </c>
      <c r="H11" s="44">
        <v>75</v>
      </c>
      <c r="I11" s="30">
        <f t="shared" si="1"/>
        <v>14515</v>
      </c>
      <c r="J11" s="30">
        <v>1388</v>
      </c>
      <c r="K11" s="43">
        <v>43168</v>
      </c>
      <c r="L11" s="43">
        <v>60</v>
      </c>
      <c r="M11" s="47">
        <v>2006</v>
      </c>
    </row>
    <row r="12" spans="1:13" ht="45" customHeight="1" x14ac:dyDescent="0.2">
      <c r="A12" s="46">
        <v>2007</v>
      </c>
      <c r="B12" s="48">
        <v>37248</v>
      </c>
      <c r="C12" s="48">
        <v>13501</v>
      </c>
      <c r="D12" s="48">
        <v>7333</v>
      </c>
      <c r="E12" s="36">
        <f t="shared" si="0"/>
        <v>58082</v>
      </c>
      <c r="F12" s="44">
        <v>14612</v>
      </c>
      <c r="G12" s="43">
        <v>1266</v>
      </c>
      <c r="H12" s="49">
        <v>65</v>
      </c>
      <c r="I12" s="36">
        <f t="shared" si="1"/>
        <v>15943</v>
      </c>
      <c r="J12" s="30">
        <v>1730</v>
      </c>
      <c r="K12" s="43">
        <v>75755</v>
      </c>
      <c r="L12" s="48">
        <v>164</v>
      </c>
      <c r="M12" s="47">
        <v>2007</v>
      </c>
    </row>
    <row r="13" spans="1:13" ht="45" customHeight="1" x14ac:dyDescent="0.2">
      <c r="A13" s="46">
        <v>2008</v>
      </c>
      <c r="B13" s="48">
        <v>50737</v>
      </c>
      <c r="C13" s="48">
        <v>19949</v>
      </c>
      <c r="D13" s="48">
        <v>6528</v>
      </c>
      <c r="E13" s="36">
        <f t="shared" si="0"/>
        <v>77214</v>
      </c>
      <c r="F13" s="44">
        <v>16008</v>
      </c>
      <c r="G13" s="48">
        <v>912</v>
      </c>
      <c r="H13" s="49">
        <v>39</v>
      </c>
      <c r="I13" s="36">
        <f t="shared" si="1"/>
        <v>16959</v>
      </c>
      <c r="J13" s="36">
        <v>2037</v>
      </c>
      <c r="K13" s="43">
        <v>96210</v>
      </c>
      <c r="L13" s="48">
        <v>359</v>
      </c>
      <c r="M13" s="47">
        <v>2008</v>
      </c>
    </row>
    <row r="14" spans="1:13" ht="45" customHeight="1" x14ac:dyDescent="0.2">
      <c r="A14" s="46">
        <v>2009</v>
      </c>
      <c r="B14" s="48">
        <v>77451</v>
      </c>
      <c r="C14" s="48">
        <v>24040</v>
      </c>
      <c r="D14" s="48">
        <v>13708</v>
      </c>
      <c r="E14" s="36">
        <f t="shared" si="0"/>
        <v>115199</v>
      </c>
      <c r="F14" s="44">
        <v>18344</v>
      </c>
      <c r="G14" s="48">
        <v>726</v>
      </c>
      <c r="H14" s="49">
        <v>42</v>
      </c>
      <c r="I14" s="36">
        <f t="shared" si="1"/>
        <v>19112</v>
      </c>
      <c r="J14" s="36">
        <v>4978</v>
      </c>
      <c r="K14" s="43">
        <v>139289</v>
      </c>
      <c r="L14" s="48">
        <v>1779</v>
      </c>
      <c r="M14" s="47">
        <v>2009</v>
      </c>
    </row>
    <row r="15" spans="1:13" ht="45" customHeight="1" x14ac:dyDescent="0.2">
      <c r="A15" s="46">
        <v>2010</v>
      </c>
      <c r="B15" s="48">
        <v>58813</v>
      </c>
      <c r="C15" s="48">
        <v>16137</v>
      </c>
      <c r="D15" s="48">
        <v>8137</v>
      </c>
      <c r="E15" s="36">
        <f t="shared" si="0"/>
        <v>83087</v>
      </c>
      <c r="F15" s="44">
        <v>15393</v>
      </c>
      <c r="G15" s="48">
        <v>235</v>
      </c>
      <c r="H15" s="49">
        <v>17</v>
      </c>
      <c r="I15" s="36">
        <f t="shared" si="1"/>
        <v>15645</v>
      </c>
      <c r="J15" s="36">
        <v>3103</v>
      </c>
      <c r="K15" s="43">
        <v>101835</v>
      </c>
      <c r="L15" s="48">
        <v>5635</v>
      </c>
      <c r="M15" s="47">
        <v>2010</v>
      </c>
    </row>
    <row r="16" spans="1:13" ht="45" customHeight="1" x14ac:dyDescent="0.2">
      <c r="A16" s="46">
        <v>2011</v>
      </c>
      <c r="B16" s="48">
        <v>84781</v>
      </c>
      <c r="C16" s="48">
        <v>22429</v>
      </c>
      <c r="D16" s="48">
        <v>4000</v>
      </c>
      <c r="E16" s="36">
        <f t="shared" si="0"/>
        <v>111210</v>
      </c>
      <c r="F16" s="44">
        <v>13715</v>
      </c>
      <c r="G16" s="48">
        <v>383</v>
      </c>
      <c r="H16" s="49">
        <v>8</v>
      </c>
      <c r="I16" s="36">
        <f t="shared" si="1"/>
        <v>14106</v>
      </c>
      <c r="J16" s="36">
        <v>2870</v>
      </c>
      <c r="K16" s="43">
        <v>128186</v>
      </c>
      <c r="L16" s="48">
        <v>12181</v>
      </c>
      <c r="M16" s="47">
        <v>2011</v>
      </c>
    </row>
    <row r="17" spans="1:13" ht="45" customHeight="1" x14ac:dyDescent="0.2">
      <c r="A17" s="46">
        <v>2012</v>
      </c>
      <c r="B17" s="48">
        <v>93454</v>
      </c>
      <c r="C17" s="48">
        <v>29002</v>
      </c>
      <c r="D17" s="48">
        <v>5184</v>
      </c>
      <c r="E17" s="36">
        <f t="shared" si="0"/>
        <v>127640</v>
      </c>
      <c r="F17" s="44">
        <v>21072</v>
      </c>
      <c r="G17" s="48">
        <v>1728</v>
      </c>
      <c r="H17" s="49">
        <v>17</v>
      </c>
      <c r="I17" s="36">
        <f t="shared" si="1"/>
        <v>22817</v>
      </c>
      <c r="J17" s="36">
        <v>3836</v>
      </c>
      <c r="K17" s="43">
        <v>154293</v>
      </c>
      <c r="L17" s="48">
        <v>8219</v>
      </c>
      <c r="M17" s="47">
        <v>2012</v>
      </c>
    </row>
    <row r="18" spans="1:13" ht="45" customHeight="1" x14ac:dyDescent="0.2">
      <c r="A18" s="46">
        <v>2013</v>
      </c>
      <c r="B18" s="48">
        <v>70059</v>
      </c>
      <c r="C18" s="48">
        <v>26341</v>
      </c>
      <c r="D18" s="48">
        <v>2377</v>
      </c>
      <c r="E18" s="36">
        <f t="shared" si="0"/>
        <v>98777</v>
      </c>
      <c r="F18" s="44">
        <v>23820</v>
      </c>
      <c r="G18" s="48">
        <v>1090</v>
      </c>
      <c r="H18" s="49">
        <v>5</v>
      </c>
      <c r="I18" s="36">
        <f t="shared" si="1"/>
        <v>24915</v>
      </c>
      <c r="J18" s="36">
        <v>3926</v>
      </c>
      <c r="K18" s="43">
        <v>127618</v>
      </c>
      <c r="L18" s="48">
        <v>6713</v>
      </c>
      <c r="M18" s="47">
        <v>2013</v>
      </c>
    </row>
    <row r="19" spans="1:13" ht="45" customHeight="1" x14ac:dyDescent="0.2">
      <c r="A19" s="46">
        <v>2014</v>
      </c>
      <c r="B19" s="48">
        <v>25953</v>
      </c>
      <c r="C19" s="48">
        <v>21606</v>
      </c>
      <c r="D19" s="48">
        <v>3878</v>
      </c>
      <c r="E19" s="36">
        <f t="shared" si="0"/>
        <v>51437</v>
      </c>
      <c r="F19" s="44">
        <v>20735</v>
      </c>
      <c r="G19" s="48">
        <v>104</v>
      </c>
      <c r="H19" s="49">
        <v>0</v>
      </c>
      <c r="I19" s="36">
        <f t="shared" si="1"/>
        <v>20839</v>
      </c>
      <c r="J19" s="36">
        <v>3559</v>
      </c>
      <c r="K19" s="43">
        <v>75835</v>
      </c>
      <c r="L19" s="48">
        <v>6174</v>
      </c>
      <c r="M19" s="47">
        <v>2014</v>
      </c>
    </row>
    <row r="20" spans="1:13" ht="45" customHeight="1" x14ac:dyDescent="0.2">
      <c r="A20" s="46">
        <v>2015</v>
      </c>
      <c r="B20" s="48">
        <v>16603</v>
      </c>
      <c r="C20" s="48">
        <v>6147</v>
      </c>
      <c r="D20" s="48">
        <v>917</v>
      </c>
      <c r="E20" s="36">
        <f t="shared" si="0"/>
        <v>23667</v>
      </c>
      <c r="F20" s="44">
        <v>10092</v>
      </c>
      <c r="G20" s="48">
        <v>20</v>
      </c>
      <c r="H20" s="49">
        <v>3</v>
      </c>
      <c r="I20" s="36">
        <f t="shared" si="1"/>
        <v>10115</v>
      </c>
      <c r="J20" s="36">
        <v>1515</v>
      </c>
      <c r="K20" s="43">
        <v>35297</v>
      </c>
      <c r="L20" s="48">
        <v>2511</v>
      </c>
      <c r="M20" s="47">
        <v>2015</v>
      </c>
    </row>
    <row r="21" spans="1:13" ht="45" customHeight="1" x14ac:dyDescent="0.2">
      <c r="A21" s="46">
        <v>2016</v>
      </c>
      <c r="B21" s="48">
        <v>5277</v>
      </c>
      <c r="C21" s="48">
        <v>1441</v>
      </c>
      <c r="D21" s="48">
        <v>261</v>
      </c>
      <c r="E21" s="36">
        <f t="shared" si="0"/>
        <v>6979</v>
      </c>
      <c r="F21" s="44">
        <v>5885</v>
      </c>
      <c r="G21" s="48">
        <v>10</v>
      </c>
      <c r="H21" s="49">
        <v>2</v>
      </c>
      <c r="I21" s="36">
        <f t="shared" si="1"/>
        <v>5897</v>
      </c>
      <c r="J21" s="36">
        <v>257</v>
      </c>
      <c r="K21" s="43">
        <v>13133</v>
      </c>
      <c r="L21" s="48">
        <v>1075</v>
      </c>
      <c r="M21" s="47">
        <v>2016</v>
      </c>
    </row>
    <row r="22" spans="1:13" ht="45" customHeight="1" x14ac:dyDescent="0.2">
      <c r="A22" s="46">
        <v>2017</v>
      </c>
      <c r="B22" s="48">
        <v>529</v>
      </c>
      <c r="C22" s="48">
        <v>384</v>
      </c>
      <c r="D22" s="48">
        <v>47</v>
      </c>
      <c r="E22" s="36">
        <f t="shared" si="0"/>
        <v>960</v>
      </c>
      <c r="F22" s="44">
        <v>1588</v>
      </c>
      <c r="G22" s="48">
        <v>2</v>
      </c>
      <c r="H22" s="49">
        <v>0</v>
      </c>
      <c r="I22" s="36">
        <f t="shared" si="1"/>
        <v>1590</v>
      </c>
      <c r="J22" s="36">
        <v>32</v>
      </c>
      <c r="K22" s="43">
        <v>2582</v>
      </c>
      <c r="L22" s="48">
        <v>1</v>
      </c>
      <c r="M22" s="47">
        <v>2017</v>
      </c>
    </row>
    <row r="23" spans="1:13" ht="45" customHeight="1" thickBot="1" x14ac:dyDescent="0.25">
      <c r="A23" s="46">
        <v>2018</v>
      </c>
      <c r="B23" s="48">
        <v>362</v>
      </c>
      <c r="C23" s="48">
        <v>40</v>
      </c>
      <c r="D23" s="48">
        <v>20</v>
      </c>
      <c r="E23" s="36">
        <v>422</v>
      </c>
      <c r="F23" s="44">
        <v>124</v>
      </c>
      <c r="G23" s="48">
        <v>50</v>
      </c>
      <c r="H23" s="49">
        <v>1</v>
      </c>
      <c r="I23" s="36">
        <v>175</v>
      </c>
      <c r="J23" s="36">
        <v>79</v>
      </c>
      <c r="K23" s="43">
        <v>676</v>
      </c>
      <c r="L23" s="48">
        <v>17</v>
      </c>
      <c r="M23" s="47">
        <v>2018</v>
      </c>
    </row>
    <row r="24" spans="1:13" s="2" customFormat="1" ht="45" customHeight="1" thickBot="1" x14ac:dyDescent="0.25">
      <c r="A24" s="187" t="s">
        <v>115</v>
      </c>
      <c r="B24" s="188">
        <f t="shared" ref="B24:L24" si="2">SUM(B7:B23)</f>
        <v>1466362</v>
      </c>
      <c r="C24" s="188">
        <v>254366</v>
      </c>
      <c r="D24" s="188">
        <f t="shared" si="2"/>
        <v>144789</v>
      </c>
      <c r="E24" s="188">
        <f t="shared" si="2"/>
        <v>1865517</v>
      </c>
      <c r="F24" s="188">
        <f t="shared" si="2"/>
        <v>392928</v>
      </c>
      <c r="G24" s="188">
        <v>119410</v>
      </c>
      <c r="H24" s="188">
        <f t="shared" si="2"/>
        <v>4794</v>
      </c>
      <c r="I24" s="188">
        <f t="shared" si="2"/>
        <v>517132</v>
      </c>
      <c r="J24" s="188">
        <f t="shared" si="2"/>
        <v>213769</v>
      </c>
      <c r="K24" s="188">
        <f t="shared" si="2"/>
        <v>2596418</v>
      </c>
      <c r="L24" s="188">
        <f t="shared" si="2"/>
        <v>102012</v>
      </c>
      <c r="M24" s="189" t="s">
        <v>16</v>
      </c>
    </row>
    <row r="25" spans="1:13" ht="45" customHeight="1" x14ac:dyDescent="0.2">
      <c r="A25" s="1">
        <f>SUM(A7:A24)</f>
        <v>32168</v>
      </c>
    </row>
    <row r="33" ht="35.1" customHeight="1" x14ac:dyDescent="0.2"/>
    <row r="34" ht="35.1" customHeight="1" x14ac:dyDescent="0.2"/>
    <row r="35" ht="35.1" customHeight="1" x14ac:dyDescent="0.2"/>
    <row r="36" ht="35.1" customHeight="1" x14ac:dyDescent="0.2"/>
    <row r="37" ht="35.1" customHeight="1" x14ac:dyDescent="0.2"/>
    <row r="38" ht="35.1" customHeight="1" x14ac:dyDescent="0.2"/>
    <row r="39" ht="35.1" customHeight="1" x14ac:dyDescent="0.2"/>
    <row r="40" ht="35.1" customHeight="1" x14ac:dyDescent="0.2"/>
    <row r="46" ht="35.1" customHeight="1" x14ac:dyDescent="0.2"/>
    <row r="47" ht="35.1" customHeight="1" x14ac:dyDescent="0.2"/>
    <row r="48" ht="35.1" customHeight="1" x14ac:dyDescent="0.2"/>
    <row r="49" ht="35.1" customHeight="1" x14ac:dyDescent="0.2"/>
    <row r="50" ht="35.1" customHeight="1" x14ac:dyDescent="0.2"/>
    <row r="51" ht="35.1" customHeight="1" x14ac:dyDescent="0.2"/>
    <row r="52" ht="35.1" customHeight="1" x14ac:dyDescent="0.2"/>
    <row r="53" ht="35.1" customHeight="1" x14ac:dyDescent="0.2"/>
  </sheetData>
  <mergeCells count="17">
    <mergeCell ref="F5:F6"/>
    <mergeCell ref="G5:H5"/>
    <mergeCell ref="A1:M1"/>
    <mergeCell ref="A2:M2"/>
    <mergeCell ref="B3:L3"/>
    <mergeCell ref="A4:A6"/>
    <mergeCell ref="B4:D4"/>
    <mergeCell ref="E4:E5"/>
    <mergeCell ref="G4:H4"/>
    <mergeCell ref="I4:I5"/>
    <mergeCell ref="J4:J5"/>
    <mergeCell ref="K4:K5"/>
    <mergeCell ref="L4:L5"/>
    <mergeCell ref="M4:M6"/>
    <mergeCell ref="B5:B6"/>
    <mergeCell ref="C5:C6"/>
    <mergeCell ref="D5:D6"/>
  </mergeCells>
  <printOptions horizontalCentered="1"/>
  <pageMargins left="0.25" right="0.25" top="0.75" bottom="0.52" header="0.3" footer="0.3"/>
  <pageSetup paperSize="9" scale="44" orientation="landscape" r:id="rId1"/>
  <headerFooter>
    <oddFooter xml:space="preserve">&amp;C&amp;"Arial,Bold"&amp;18 &amp;20 9&amp;"Arial,Regular"&amp;14
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5"/>
  <sheetViews>
    <sheetView rightToLeft="1" view="pageBreakPreview" zoomScale="60" workbookViewId="0">
      <selection activeCell="L28" sqref="L28"/>
    </sheetView>
  </sheetViews>
  <sheetFormatPr defaultRowHeight="12.75" x14ac:dyDescent="0.2"/>
  <cols>
    <col min="1" max="1" width="17" style="8" customWidth="1"/>
    <col min="2" max="2" width="16" style="8" customWidth="1"/>
    <col min="3" max="3" width="27.42578125" style="8" customWidth="1"/>
    <col min="4" max="4" width="17.5703125" style="8" customWidth="1"/>
    <col min="5" max="5" width="22.85546875" style="8" customWidth="1"/>
    <col min="6" max="6" width="26" style="8" customWidth="1"/>
    <col min="7" max="7" width="28" style="8" customWidth="1"/>
    <col min="8" max="8" width="23.7109375" style="8" customWidth="1"/>
    <col min="9" max="9" width="24.85546875" style="8" customWidth="1"/>
    <col min="10" max="10" width="24.42578125" style="8" customWidth="1"/>
    <col min="11" max="11" width="19.5703125" style="8" customWidth="1"/>
    <col min="12" max="12" width="20.7109375" style="8" customWidth="1"/>
    <col min="13" max="13" width="22.7109375" style="8" customWidth="1"/>
    <col min="14" max="14" width="9.140625" style="8" customWidth="1"/>
    <col min="15" max="16384" width="9.140625" style="8"/>
  </cols>
  <sheetData>
    <row r="1" spans="1:17" ht="40.5" customHeight="1" x14ac:dyDescent="0.2">
      <c r="A1" s="387" t="s">
        <v>290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7" ht="37.5" customHeight="1" x14ac:dyDescent="0.2">
      <c r="A2" s="322" t="s">
        <v>291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</row>
    <row r="3" spans="1:17" ht="38.25" customHeight="1" thickBot="1" x14ac:dyDescent="0.25">
      <c r="A3" s="23" t="s">
        <v>68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24" t="s">
        <v>69</v>
      </c>
    </row>
    <row r="4" spans="1:17" s="10" customFormat="1" ht="45.75" customHeight="1" x14ac:dyDescent="0.2">
      <c r="A4" s="354"/>
      <c r="B4" s="283" t="s">
        <v>70</v>
      </c>
      <c r="C4" s="283"/>
      <c r="D4" s="283"/>
      <c r="E4" s="283" t="s">
        <v>71</v>
      </c>
      <c r="F4" s="296" t="s">
        <v>72</v>
      </c>
      <c r="G4" s="296"/>
      <c r="H4" s="296"/>
      <c r="I4" s="296" t="s">
        <v>73</v>
      </c>
      <c r="J4" s="283" t="s">
        <v>74</v>
      </c>
      <c r="K4" s="283" t="s">
        <v>75</v>
      </c>
      <c r="L4" s="281" t="s">
        <v>76</v>
      </c>
      <c r="M4" s="384"/>
    </row>
    <row r="5" spans="1:17" s="10" customFormat="1" ht="31.5" customHeight="1" x14ac:dyDescent="0.3">
      <c r="A5" s="355"/>
      <c r="B5" s="277" t="s">
        <v>77</v>
      </c>
      <c r="C5" s="277"/>
      <c r="D5" s="277"/>
      <c r="E5" s="283"/>
      <c r="F5" s="206" t="s">
        <v>297</v>
      </c>
      <c r="G5" s="353" t="s">
        <v>78</v>
      </c>
      <c r="H5" s="353"/>
      <c r="I5" s="283"/>
      <c r="J5" s="283"/>
      <c r="K5" s="283"/>
      <c r="L5" s="281"/>
      <c r="M5" s="388"/>
    </row>
    <row r="6" spans="1:17" s="10" customFormat="1" ht="27.75" customHeight="1" x14ac:dyDescent="0.3">
      <c r="A6" s="355"/>
      <c r="B6" s="190" t="s">
        <v>79</v>
      </c>
      <c r="C6" s="207" t="s">
        <v>292</v>
      </c>
      <c r="D6" s="190" t="s">
        <v>80</v>
      </c>
      <c r="E6" s="390" t="s">
        <v>81</v>
      </c>
      <c r="F6" s="283" t="s">
        <v>236</v>
      </c>
      <c r="G6" s="334" t="s">
        <v>82</v>
      </c>
      <c r="H6" s="334"/>
      <c r="I6" s="283" t="s">
        <v>83</v>
      </c>
      <c r="J6" s="283" t="s">
        <v>84</v>
      </c>
      <c r="K6" s="283" t="s">
        <v>85</v>
      </c>
      <c r="L6" s="281" t="s">
        <v>86</v>
      </c>
      <c r="M6" s="388"/>
    </row>
    <row r="7" spans="1:17" s="10" customFormat="1" ht="63.75" customHeight="1" thickBot="1" x14ac:dyDescent="0.25">
      <c r="A7" s="356"/>
      <c r="B7" s="185" t="s">
        <v>87</v>
      </c>
      <c r="C7" s="185" t="s">
        <v>293</v>
      </c>
      <c r="D7" s="185" t="s">
        <v>88</v>
      </c>
      <c r="E7" s="391"/>
      <c r="F7" s="284"/>
      <c r="G7" s="184" t="s">
        <v>296</v>
      </c>
      <c r="H7" s="208" t="s">
        <v>89</v>
      </c>
      <c r="I7" s="284"/>
      <c r="J7" s="284"/>
      <c r="K7" s="284"/>
      <c r="L7" s="282"/>
      <c r="M7" s="389"/>
    </row>
    <row r="8" spans="1:17" ht="45" customHeight="1" x14ac:dyDescent="0.2">
      <c r="A8" s="25" t="s">
        <v>17</v>
      </c>
      <c r="B8" s="26">
        <v>135409</v>
      </c>
      <c r="C8" s="26">
        <v>23265</v>
      </c>
      <c r="D8" s="27">
        <v>4733</v>
      </c>
      <c r="E8" s="26">
        <f t="shared" ref="E8:E22" si="0">SUM(B8:D8)</f>
        <v>163407</v>
      </c>
      <c r="F8" s="26">
        <v>47153</v>
      </c>
      <c r="G8" s="26">
        <v>20352</v>
      </c>
      <c r="H8" s="28">
        <v>7</v>
      </c>
      <c r="I8" s="26">
        <v>67512</v>
      </c>
      <c r="J8" s="28">
        <v>19712</v>
      </c>
      <c r="K8" s="26">
        <v>250631</v>
      </c>
      <c r="L8" s="26">
        <v>6857</v>
      </c>
      <c r="M8" s="29" t="s">
        <v>90</v>
      </c>
    </row>
    <row r="9" spans="1:17" ht="45" customHeight="1" x14ac:dyDescent="0.2">
      <c r="A9" s="25" t="s">
        <v>19</v>
      </c>
      <c r="B9" s="26">
        <v>76615</v>
      </c>
      <c r="C9" s="26">
        <v>9637</v>
      </c>
      <c r="D9" s="26">
        <v>2398</v>
      </c>
      <c r="E9" s="26">
        <f t="shared" si="0"/>
        <v>88650</v>
      </c>
      <c r="F9" s="26">
        <v>17700</v>
      </c>
      <c r="G9" s="26">
        <v>2516</v>
      </c>
      <c r="H9" s="30">
        <v>93</v>
      </c>
      <c r="I9" s="26">
        <v>20309</v>
      </c>
      <c r="J9" s="30">
        <v>11341</v>
      </c>
      <c r="K9" s="26">
        <v>120300</v>
      </c>
      <c r="L9" s="31">
        <v>248</v>
      </c>
      <c r="M9" s="32" t="s">
        <v>20</v>
      </c>
    </row>
    <row r="10" spans="1:17" ht="45" customHeight="1" x14ac:dyDescent="0.2">
      <c r="A10" s="33" t="s">
        <v>21</v>
      </c>
      <c r="B10" s="30">
        <v>77876</v>
      </c>
      <c r="C10" s="30">
        <v>9443</v>
      </c>
      <c r="D10" s="30">
        <v>9264</v>
      </c>
      <c r="E10" s="30">
        <f t="shared" si="0"/>
        <v>96583</v>
      </c>
      <c r="F10" s="30">
        <v>26333</v>
      </c>
      <c r="G10" s="30">
        <v>6719</v>
      </c>
      <c r="H10" s="30">
        <v>662</v>
      </c>
      <c r="I10" s="30">
        <v>33714</v>
      </c>
      <c r="J10" s="30">
        <v>12621</v>
      </c>
      <c r="K10" s="26">
        <v>142918</v>
      </c>
      <c r="L10" s="30">
        <v>8034</v>
      </c>
      <c r="M10" s="32" t="s">
        <v>22</v>
      </c>
      <c r="Q10" s="8" t="s">
        <v>91</v>
      </c>
    </row>
    <row r="11" spans="1:17" ht="45" customHeight="1" x14ac:dyDescent="0.2">
      <c r="A11" s="33" t="s">
        <v>23</v>
      </c>
      <c r="B11" s="30">
        <v>66436</v>
      </c>
      <c r="C11" s="30">
        <v>8760</v>
      </c>
      <c r="D11" s="30">
        <v>4882</v>
      </c>
      <c r="E11" s="30">
        <f t="shared" si="0"/>
        <v>80078</v>
      </c>
      <c r="F11" s="30">
        <v>22575</v>
      </c>
      <c r="G11" s="30">
        <v>14421</v>
      </c>
      <c r="H11" s="30">
        <v>630</v>
      </c>
      <c r="I11" s="30">
        <v>37626</v>
      </c>
      <c r="J11" s="30">
        <v>16061</v>
      </c>
      <c r="K11" s="26">
        <v>133765</v>
      </c>
      <c r="L11" s="30">
        <v>1359</v>
      </c>
      <c r="M11" s="32" t="s">
        <v>24</v>
      </c>
    </row>
    <row r="12" spans="1:17" ht="45" customHeight="1" x14ac:dyDescent="0.2">
      <c r="A12" s="33" t="s">
        <v>25</v>
      </c>
      <c r="B12" s="30">
        <v>625265</v>
      </c>
      <c r="C12" s="30">
        <v>132682</v>
      </c>
      <c r="D12" s="30">
        <v>64168</v>
      </c>
      <c r="E12" s="30">
        <f t="shared" si="0"/>
        <v>822115</v>
      </c>
      <c r="F12" s="26">
        <v>96283</v>
      </c>
      <c r="G12" s="26">
        <v>28941</v>
      </c>
      <c r="H12" s="28">
        <v>941</v>
      </c>
      <c r="I12" s="30">
        <v>126165</v>
      </c>
      <c r="J12" s="30">
        <v>46971</v>
      </c>
      <c r="K12" s="26">
        <v>995251</v>
      </c>
      <c r="L12" s="30">
        <v>27466</v>
      </c>
      <c r="M12" s="32" t="s">
        <v>26</v>
      </c>
    </row>
    <row r="13" spans="1:17" ht="45" customHeight="1" x14ac:dyDescent="0.2">
      <c r="A13" s="33" t="s">
        <v>27</v>
      </c>
      <c r="B13" s="30">
        <v>74149</v>
      </c>
      <c r="C13" s="30">
        <v>11244</v>
      </c>
      <c r="D13" s="30">
        <v>13779</v>
      </c>
      <c r="E13" s="30">
        <f t="shared" si="0"/>
        <v>99172</v>
      </c>
      <c r="F13" s="26">
        <v>32219</v>
      </c>
      <c r="G13" s="26">
        <v>4216</v>
      </c>
      <c r="H13" s="30">
        <v>134</v>
      </c>
      <c r="I13" s="30">
        <v>36569</v>
      </c>
      <c r="J13" s="30">
        <v>15911</v>
      </c>
      <c r="K13" s="26">
        <v>151652</v>
      </c>
      <c r="L13" s="30">
        <v>8611</v>
      </c>
      <c r="M13" s="32" t="s">
        <v>28</v>
      </c>
    </row>
    <row r="14" spans="1:17" ht="45" customHeight="1" x14ac:dyDescent="0.2">
      <c r="A14" s="33" t="s">
        <v>29</v>
      </c>
      <c r="B14" s="30">
        <v>43587</v>
      </c>
      <c r="C14" s="30">
        <v>6980</v>
      </c>
      <c r="D14" s="30">
        <v>6920</v>
      </c>
      <c r="E14" s="30">
        <f t="shared" si="0"/>
        <v>57487</v>
      </c>
      <c r="F14" s="30">
        <v>8363</v>
      </c>
      <c r="G14" s="30">
        <v>2884</v>
      </c>
      <c r="H14" s="30">
        <v>285</v>
      </c>
      <c r="I14" s="30">
        <v>11532</v>
      </c>
      <c r="J14" s="30">
        <v>6250</v>
      </c>
      <c r="K14" s="26">
        <v>75269</v>
      </c>
      <c r="L14" s="30">
        <v>6219</v>
      </c>
      <c r="M14" s="32" t="s">
        <v>30</v>
      </c>
    </row>
    <row r="15" spans="1:17" ht="45" customHeight="1" x14ac:dyDescent="0.2">
      <c r="A15" s="33" t="s">
        <v>31</v>
      </c>
      <c r="B15" s="30">
        <v>29617</v>
      </c>
      <c r="C15" s="30">
        <v>5276</v>
      </c>
      <c r="D15" s="30">
        <v>4881</v>
      </c>
      <c r="E15" s="30">
        <f t="shared" si="0"/>
        <v>39774</v>
      </c>
      <c r="F15" s="30">
        <v>24203</v>
      </c>
      <c r="G15" s="30">
        <v>4179</v>
      </c>
      <c r="H15" s="30">
        <v>116</v>
      </c>
      <c r="I15" s="30">
        <v>28498</v>
      </c>
      <c r="J15" s="30">
        <v>13893</v>
      </c>
      <c r="K15" s="26">
        <v>82165</v>
      </c>
      <c r="L15" s="30">
        <v>10822</v>
      </c>
      <c r="M15" s="32" t="s">
        <v>32</v>
      </c>
    </row>
    <row r="16" spans="1:17" ht="45" customHeight="1" x14ac:dyDescent="0.2">
      <c r="A16" s="33" t="s">
        <v>33</v>
      </c>
      <c r="B16" s="30">
        <v>50018</v>
      </c>
      <c r="C16" s="30">
        <v>6791</v>
      </c>
      <c r="D16" s="30">
        <v>2628</v>
      </c>
      <c r="E16" s="30">
        <f t="shared" si="0"/>
        <v>59437</v>
      </c>
      <c r="F16" s="30">
        <v>39804</v>
      </c>
      <c r="G16" s="30">
        <v>6483</v>
      </c>
      <c r="H16" s="30">
        <v>512</v>
      </c>
      <c r="I16" s="30">
        <v>46799</v>
      </c>
      <c r="J16" s="30">
        <v>9717</v>
      </c>
      <c r="K16" s="26">
        <v>115953</v>
      </c>
      <c r="L16" s="31">
        <v>2193</v>
      </c>
      <c r="M16" s="32" t="s">
        <v>92</v>
      </c>
    </row>
    <row r="17" spans="1:13" ht="45" customHeight="1" x14ac:dyDescent="0.2">
      <c r="A17" s="33" t="s">
        <v>35</v>
      </c>
      <c r="B17" s="30">
        <v>58665</v>
      </c>
      <c r="C17" s="30">
        <v>9553</v>
      </c>
      <c r="D17" s="30">
        <v>6319</v>
      </c>
      <c r="E17" s="30">
        <f t="shared" si="0"/>
        <v>74537</v>
      </c>
      <c r="F17" s="30">
        <v>12284</v>
      </c>
      <c r="G17" s="30">
        <v>7521</v>
      </c>
      <c r="H17" s="30">
        <v>339</v>
      </c>
      <c r="I17" s="30">
        <v>20144</v>
      </c>
      <c r="J17" s="30">
        <v>6208</v>
      </c>
      <c r="K17" s="26">
        <v>100889</v>
      </c>
      <c r="L17" s="30">
        <v>9945</v>
      </c>
      <c r="M17" s="32" t="s">
        <v>93</v>
      </c>
    </row>
    <row r="18" spans="1:13" ht="45" customHeight="1" x14ac:dyDescent="0.2">
      <c r="A18" s="33" t="s">
        <v>37</v>
      </c>
      <c r="B18" s="30">
        <v>61873</v>
      </c>
      <c r="C18" s="30">
        <v>5237</v>
      </c>
      <c r="D18" s="30">
        <v>4337</v>
      </c>
      <c r="E18" s="30">
        <f t="shared" si="0"/>
        <v>71447</v>
      </c>
      <c r="F18" s="30">
        <v>13506</v>
      </c>
      <c r="G18" s="30">
        <v>2585</v>
      </c>
      <c r="H18" s="30">
        <v>166</v>
      </c>
      <c r="I18" s="30">
        <v>16257</v>
      </c>
      <c r="J18" s="30">
        <v>13458</v>
      </c>
      <c r="K18" s="26">
        <v>101162</v>
      </c>
      <c r="L18" s="30">
        <v>5925</v>
      </c>
      <c r="M18" s="32" t="s">
        <v>94</v>
      </c>
    </row>
    <row r="19" spans="1:13" ht="45" customHeight="1" x14ac:dyDescent="0.2">
      <c r="A19" s="33" t="s">
        <v>39</v>
      </c>
      <c r="B19" s="34">
        <v>25414</v>
      </c>
      <c r="C19" s="34">
        <v>3490</v>
      </c>
      <c r="D19" s="34">
        <v>2246</v>
      </c>
      <c r="E19" s="34">
        <f t="shared" si="0"/>
        <v>31150</v>
      </c>
      <c r="F19" s="34">
        <v>12110</v>
      </c>
      <c r="G19" s="30">
        <v>3919</v>
      </c>
      <c r="H19" s="30">
        <v>308</v>
      </c>
      <c r="I19" s="34">
        <v>16337</v>
      </c>
      <c r="J19" s="30">
        <v>4220</v>
      </c>
      <c r="K19" s="26">
        <v>51707</v>
      </c>
      <c r="L19" s="30">
        <v>3978</v>
      </c>
      <c r="M19" s="32" t="s">
        <v>95</v>
      </c>
    </row>
    <row r="20" spans="1:13" ht="45" customHeight="1" x14ac:dyDescent="0.2">
      <c r="A20" s="33" t="s">
        <v>41</v>
      </c>
      <c r="B20" s="30">
        <v>40272</v>
      </c>
      <c r="C20" s="30">
        <v>6910</v>
      </c>
      <c r="D20" s="30">
        <v>3217</v>
      </c>
      <c r="E20" s="30">
        <f t="shared" si="0"/>
        <v>50399</v>
      </c>
      <c r="F20" s="30">
        <v>12232</v>
      </c>
      <c r="G20" s="30">
        <v>3168</v>
      </c>
      <c r="H20" s="30">
        <v>218</v>
      </c>
      <c r="I20" s="30">
        <v>15618</v>
      </c>
      <c r="J20" s="30">
        <v>13304</v>
      </c>
      <c r="K20" s="26">
        <v>79321</v>
      </c>
      <c r="L20" s="30">
        <v>3356</v>
      </c>
      <c r="M20" s="32" t="s">
        <v>96</v>
      </c>
    </row>
    <row r="21" spans="1:13" ht="45" customHeight="1" x14ac:dyDescent="0.2">
      <c r="A21" s="33" t="s">
        <v>43</v>
      </c>
      <c r="B21" s="34">
        <v>27091</v>
      </c>
      <c r="C21" s="34">
        <v>3069</v>
      </c>
      <c r="D21" s="34">
        <v>2027</v>
      </c>
      <c r="E21" s="34">
        <f t="shared" si="0"/>
        <v>32187</v>
      </c>
      <c r="F21" s="34">
        <v>11512</v>
      </c>
      <c r="G21" s="30">
        <v>1098</v>
      </c>
      <c r="H21" s="30">
        <v>24</v>
      </c>
      <c r="I21" s="30">
        <v>12634</v>
      </c>
      <c r="J21" s="30">
        <v>6310</v>
      </c>
      <c r="K21" s="26">
        <v>51131</v>
      </c>
      <c r="L21" s="30">
        <v>1584</v>
      </c>
      <c r="M21" s="32" t="s">
        <v>97</v>
      </c>
    </row>
    <row r="22" spans="1:13" ht="45" customHeight="1" thickBot="1" x14ac:dyDescent="0.25">
      <c r="A22" s="35" t="s">
        <v>45</v>
      </c>
      <c r="B22" s="36">
        <v>74075</v>
      </c>
      <c r="C22" s="36">
        <v>12029</v>
      </c>
      <c r="D22" s="36">
        <v>12990</v>
      </c>
      <c r="E22" s="36">
        <f t="shared" si="0"/>
        <v>99094</v>
      </c>
      <c r="F22" s="36">
        <v>16651</v>
      </c>
      <c r="G22" s="36">
        <v>10408</v>
      </c>
      <c r="H22" s="36">
        <v>359</v>
      </c>
      <c r="I22" s="36">
        <v>27418</v>
      </c>
      <c r="J22" s="28">
        <v>17792</v>
      </c>
      <c r="K22" s="28">
        <v>144304</v>
      </c>
      <c r="L22" s="36">
        <v>5415</v>
      </c>
      <c r="M22" s="37" t="s">
        <v>98</v>
      </c>
    </row>
    <row r="23" spans="1:13" s="10" customFormat="1" ht="48" customHeight="1" thickBot="1" x14ac:dyDescent="0.25">
      <c r="A23" s="187" t="s">
        <v>13</v>
      </c>
      <c r="B23" s="188">
        <f t="shared" ref="B23:L23" si="1">SUM(B8:B22)</f>
        <v>1466362</v>
      </c>
      <c r="C23" s="188">
        <v>254366</v>
      </c>
      <c r="D23" s="188">
        <f t="shared" si="1"/>
        <v>144789</v>
      </c>
      <c r="E23" s="188">
        <f t="shared" si="1"/>
        <v>1865517</v>
      </c>
      <c r="F23" s="188">
        <f t="shared" si="1"/>
        <v>392928</v>
      </c>
      <c r="G23" s="188">
        <v>119410</v>
      </c>
      <c r="H23" s="188">
        <f t="shared" si="1"/>
        <v>4794</v>
      </c>
      <c r="I23" s="188">
        <f t="shared" si="1"/>
        <v>517132</v>
      </c>
      <c r="J23" s="188">
        <f t="shared" si="1"/>
        <v>213769</v>
      </c>
      <c r="K23" s="188">
        <f t="shared" si="1"/>
        <v>2596418</v>
      </c>
      <c r="L23" s="188">
        <f t="shared" si="1"/>
        <v>102012</v>
      </c>
      <c r="M23" s="194" t="s">
        <v>16</v>
      </c>
    </row>
    <row r="24" spans="1:13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ht="30.75" customHeight="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</sheetData>
  <mergeCells count="21">
    <mergeCell ref="A1:M1"/>
    <mergeCell ref="A2:M2"/>
    <mergeCell ref="B3:L3"/>
    <mergeCell ref="A4:A7"/>
    <mergeCell ref="B4:D4"/>
    <mergeCell ref="E4:E5"/>
    <mergeCell ref="F4:H4"/>
    <mergeCell ref="I4:I5"/>
    <mergeCell ref="J4:J5"/>
    <mergeCell ref="K4:K5"/>
    <mergeCell ref="L6:L7"/>
    <mergeCell ref="L4:L5"/>
    <mergeCell ref="M4:M7"/>
    <mergeCell ref="B5:D5"/>
    <mergeCell ref="G5:H5"/>
    <mergeCell ref="E6:E7"/>
    <mergeCell ref="F6:F7"/>
    <mergeCell ref="G6:H6"/>
    <mergeCell ref="I6:I7"/>
    <mergeCell ref="J6:J7"/>
    <mergeCell ref="K6:K7"/>
  </mergeCells>
  <printOptions horizontalCentered="1"/>
  <pageMargins left="0" right="0" top="0.75" bottom="0.75" header="0.3" footer="0.3"/>
  <pageSetup paperSize="9" scale="46" orientation="landscape" r:id="rId1"/>
  <headerFooter>
    <oddFooter>&amp;C&amp;14 &amp;"Arial,Bold"&amp;18 &amp;22 8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0"/>
  <sheetViews>
    <sheetView rightToLeft="1" view="pageBreakPreview" topLeftCell="A9" zoomScaleSheetLayoutView="100" workbookViewId="0">
      <selection activeCell="G15" sqref="G15"/>
    </sheetView>
  </sheetViews>
  <sheetFormatPr defaultRowHeight="12.75" x14ac:dyDescent="0.2"/>
  <cols>
    <col min="1" max="1" width="21.28515625" style="8" customWidth="1"/>
    <col min="2" max="2" width="26.7109375" style="8" customWidth="1"/>
    <col min="3" max="3" width="33.28515625" style="8" customWidth="1"/>
    <col min="4" max="4" width="31.5703125" style="8" customWidth="1"/>
    <col min="5" max="5" width="25.7109375" style="8" customWidth="1"/>
    <col min="6" max="6" width="22.7109375" style="8" customWidth="1"/>
    <col min="7" max="16384" width="9.140625" style="8"/>
  </cols>
  <sheetData>
    <row r="1" spans="1:9" ht="17.25" hidden="1" customHeight="1" x14ac:dyDescent="0.2"/>
    <row r="2" spans="1:9" ht="36" hidden="1" customHeight="1" x14ac:dyDescent="0.2"/>
    <row r="3" spans="1:9" ht="36" hidden="1" customHeight="1" x14ac:dyDescent="0.2"/>
    <row r="4" spans="1:9" hidden="1" x14ac:dyDescent="0.2"/>
    <row r="5" spans="1:9" hidden="1" x14ac:dyDescent="0.2"/>
    <row r="6" spans="1:9" ht="19.5" customHeight="1" x14ac:dyDescent="0.2">
      <c r="A6" s="394" t="s">
        <v>288</v>
      </c>
      <c r="B6" s="394"/>
      <c r="C6" s="394"/>
      <c r="D6" s="394"/>
      <c r="E6" s="394"/>
      <c r="F6" s="394"/>
    </row>
    <row r="7" spans="1:9" ht="21" customHeight="1" x14ac:dyDescent="0.2">
      <c r="A7" s="269" t="s">
        <v>289</v>
      </c>
      <c r="B7" s="269"/>
      <c r="C7" s="269"/>
      <c r="D7" s="269"/>
      <c r="E7" s="269"/>
      <c r="F7" s="269"/>
    </row>
    <row r="8" spans="1:9" ht="22.5" customHeight="1" x14ac:dyDescent="0.2">
      <c r="A8" s="9" t="s">
        <v>53</v>
      </c>
      <c r="B8" s="395"/>
      <c r="C8" s="395"/>
      <c r="D8" s="395"/>
      <c r="E8" s="396" t="s">
        <v>54</v>
      </c>
      <c r="F8" s="396"/>
    </row>
    <row r="9" spans="1:9" s="10" customFormat="1" ht="21" customHeight="1" x14ac:dyDescent="0.2">
      <c r="A9" s="397" t="s">
        <v>211</v>
      </c>
      <c r="B9" s="400" t="s">
        <v>55</v>
      </c>
      <c r="C9" s="400"/>
      <c r="D9" s="400"/>
      <c r="E9" s="400" t="s">
        <v>13</v>
      </c>
      <c r="F9" s="397" t="s">
        <v>14</v>
      </c>
    </row>
    <row r="10" spans="1:9" s="10" customFormat="1" ht="18.75" customHeight="1" x14ac:dyDescent="0.2">
      <c r="A10" s="398"/>
      <c r="B10" s="400" t="s">
        <v>56</v>
      </c>
      <c r="C10" s="400"/>
      <c r="D10" s="400"/>
      <c r="E10" s="400"/>
      <c r="F10" s="398"/>
    </row>
    <row r="11" spans="1:9" s="10" customFormat="1" ht="15.75" customHeight="1" x14ac:dyDescent="0.2">
      <c r="A11" s="398"/>
      <c r="B11" s="172" t="s">
        <v>57</v>
      </c>
      <c r="C11" s="172" t="s">
        <v>58</v>
      </c>
      <c r="D11" s="172" t="s">
        <v>59</v>
      </c>
      <c r="E11" s="397"/>
      <c r="F11" s="398"/>
    </row>
    <row r="12" spans="1:9" s="10" customFormat="1" ht="19.5" customHeight="1" x14ac:dyDescent="0.2">
      <c r="A12" s="399"/>
      <c r="B12" s="173" t="s">
        <v>60</v>
      </c>
      <c r="C12" s="174" t="s">
        <v>61</v>
      </c>
      <c r="D12" s="180" t="s">
        <v>62</v>
      </c>
      <c r="E12" s="174" t="s">
        <v>16</v>
      </c>
      <c r="F12" s="399"/>
    </row>
    <row r="13" spans="1:9" ht="27" customHeight="1" x14ac:dyDescent="0.2">
      <c r="A13" s="11" t="s">
        <v>17</v>
      </c>
      <c r="B13" s="12">
        <v>42</v>
      </c>
      <c r="C13" s="12">
        <v>9</v>
      </c>
      <c r="D13" s="12">
        <v>0</v>
      </c>
      <c r="E13" s="12">
        <f t="shared" ref="E13:E28" si="0">SUM(B13:D13)</f>
        <v>51</v>
      </c>
      <c r="F13" s="14" t="s">
        <v>18</v>
      </c>
    </row>
    <row r="14" spans="1:9" ht="27" customHeight="1" x14ac:dyDescent="0.2">
      <c r="A14" s="15" t="s">
        <v>19</v>
      </c>
      <c r="B14" s="13">
        <v>84</v>
      </c>
      <c r="C14" s="13">
        <v>6</v>
      </c>
      <c r="D14" s="13">
        <v>0</v>
      </c>
      <c r="E14" s="13">
        <f t="shared" si="0"/>
        <v>90</v>
      </c>
      <c r="F14" s="16" t="s">
        <v>20</v>
      </c>
      <c r="I14" s="8" t="s">
        <v>63</v>
      </c>
    </row>
    <row r="15" spans="1:9" ht="27" customHeight="1" x14ac:dyDescent="0.2">
      <c r="A15" s="15" t="s">
        <v>21</v>
      </c>
      <c r="B15" s="13">
        <v>25</v>
      </c>
      <c r="C15" s="13">
        <v>15</v>
      </c>
      <c r="D15" s="13">
        <v>3</v>
      </c>
      <c r="E15" s="13">
        <f t="shared" si="0"/>
        <v>43</v>
      </c>
      <c r="F15" s="16" t="s">
        <v>22</v>
      </c>
    </row>
    <row r="16" spans="1:9" ht="27" customHeight="1" x14ac:dyDescent="0.2">
      <c r="A16" s="15" t="s">
        <v>23</v>
      </c>
      <c r="B16" s="13">
        <v>64</v>
      </c>
      <c r="C16" s="13">
        <v>5</v>
      </c>
      <c r="D16" s="13">
        <v>18</v>
      </c>
      <c r="E16" s="13">
        <f t="shared" si="0"/>
        <v>87</v>
      </c>
      <c r="F16" s="16" t="s">
        <v>24</v>
      </c>
    </row>
    <row r="17" spans="1:6" ht="27" customHeight="1" x14ac:dyDescent="0.2">
      <c r="A17" s="15" t="s">
        <v>25</v>
      </c>
      <c r="B17" s="13">
        <v>18</v>
      </c>
      <c r="C17" s="13">
        <v>5</v>
      </c>
      <c r="D17" s="13">
        <v>6</v>
      </c>
      <c r="E17" s="13">
        <f t="shared" si="0"/>
        <v>29</v>
      </c>
      <c r="F17" s="16" t="s">
        <v>26</v>
      </c>
    </row>
    <row r="18" spans="1:6" ht="27" customHeight="1" x14ac:dyDescent="0.2">
      <c r="A18" s="15" t="s">
        <v>27</v>
      </c>
      <c r="B18" s="13">
        <v>33</v>
      </c>
      <c r="C18" s="13">
        <v>7</v>
      </c>
      <c r="D18" s="13">
        <v>0</v>
      </c>
      <c r="E18" s="13">
        <f t="shared" si="0"/>
        <v>40</v>
      </c>
      <c r="F18" s="16" t="s">
        <v>28</v>
      </c>
    </row>
    <row r="19" spans="1:6" ht="27" customHeight="1" x14ac:dyDescent="0.2">
      <c r="A19" s="15" t="s">
        <v>29</v>
      </c>
      <c r="B19" s="13">
        <v>24</v>
      </c>
      <c r="C19" s="13">
        <v>1</v>
      </c>
      <c r="D19" s="13">
        <v>0</v>
      </c>
      <c r="E19" s="13">
        <f t="shared" si="0"/>
        <v>25</v>
      </c>
      <c r="F19" s="16" t="s">
        <v>30</v>
      </c>
    </row>
    <row r="20" spans="1:6" ht="27" customHeight="1" x14ac:dyDescent="0.2">
      <c r="A20" s="15" t="s">
        <v>31</v>
      </c>
      <c r="B20" s="13">
        <v>28</v>
      </c>
      <c r="C20" s="13">
        <v>4</v>
      </c>
      <c r="D20" s="13">
        <v>0</v>
      </c>
      <c r="E20" s="13">
        <f t="shared" si="0"/>
        <v>32</v>
      </c>
      <c r="F20" s="16" t="s">
        <v>32</v>
      </c>
    </row>
    <row r="21" spans="1:6" ht="27" customHeight="1" x14ac:dyDescent="0.2">
      <c r="A21" s="15" t="s">
        <v>33</v>
      </c>
      <c r="B21" s="13">
        <v>13</v>
      </c>
      <c r="C21" s="13">
        <v>1</v>
      </c>
      <c r="D21" s="13">
        <v>5</v>
      </c>
      <c r="E21" s="13">
        <f t="shared" si="0"/>
        <v>19</v>
      </c>
      <c r="F21" s="16" t="s">
        <v>34</v>
      </c>
    </row>
    <row r="22" spans="1:6" ht="27" customHeight="1" x14ac:dyDescent="0.2">
      <c r="A22" s="15" t="s">
        <v>35</v>
      </c>
      <c r="B22" s="13">
        <v>19</v>
      </c>
      <c r="C22" s="13">
        <v>18</v>
      </c>
      <c r="D22" s="13">
        <v>5</v>
      </c>
      <c r="E22" s="13">
        <f t="shared" si="0"/>
        <v>42</v>
      </c>
      <c r="F22" s="16" t="s">
        <v>36</v>
      </c>
    </row>
    <row r="23" spans="1:6" ht="27" customHeight="1" x14ac:dyDescent="0.2">
      <c r="A23" s="15" t="s">
        <v>37</v>
      </c>
      <c r="B23" s="13">
        <v>38</v>
      </c>
      <c r="C23" s="13">
        <v>16</v>
      </c>
      <c r="D23" s="13">
        <v>1</v>
      </c>
      <c r="E23" s="13">
        <f t="shared" si="0"/>
        <v>55</v>
      </c>
      <c r="F23" s="16" t="s">
        <v>38</v>
      </c>
    </row>
    <row r="24" spans="1:6" ht="27" customHeight="1" x14ac:dyDescent="0.2">
      <c r="A24" s="15" t="s">
        <v>39</v>
      </c>
      <c r="B24" s="13">
        <v>20</v>
      </c>
      <c r="C24" s="13">
        <v>2</v>
      </c>
      <c r="D24" s="13">
        <v>2</v>
      </c>
      <c r="E24" s="13">
        <f t="shared" si="0"/>
        <v>24</v>
      </c>
      <c r="F24" s="16" t="s">
        <v>40</v>
      </c>
    </row>
    <row r="25" spans="1:6" ht="27" customHeight="1" x14ac:dyDescent="0.2">
      <c r="A25" s="15" t="s">
        <v>41</v>
      </c>
      <c r="B25" s="13">
        <v>41</v>
      </c>
      <c r="C25" s="13">
        <v>24</v>
      </c>
      <c r="D25" s="13">
        <v>4</v>
      </c>
      <c r="E25" s="13">
        <f t="shared" si="0"/>
        <v>69</v>
      </c>
      <c r="F25" s="16" t="s">
        <v>42</v>
      </c>
    </row>
    <row r="26" spans="1:6" ht="27" customHeight="1" x14ac:dyDescent="0.2">
      <c r="A26" s="15" t="s">
        <v>43</v>
      </c>
      <c r="B26" s="13">
        <v>16</v>
      </c>
      <c r="C26" s="13">
        <v>6</v>
      </c>
      <c r="D26" s="13">
        <v>1</v>
      </c>
      <c r="E26" s="13">
        <f t="shared" si="0"/>
        <v>23</v>
      </c>
      <c r="F26" s="16" t="s">
        <v>44</v>
      </c>
    </row>
    <row r="27" spans="1:6" ht="27" customHeight="1" thickBot="1" x14ac:dyDescent="0.25">
      <c r="A27" s="15" t="s">
        <v>45</v>
      </c>
      <c r="B27" s="13">
        <v>50</v>
      </c>
      <c r="C27" s="13">
        <v>10</v>
      </c>
      <c r="D27" s="13">
        <v>9</v>
      </c>
      <c r="E27" s="13">
        <f t="shared" si="0"/>
        <v>69</v>
      </c>
      <c r="F27" s="16" t="s">
        <v>46</v>
      </c>
    </row>
    <row r="28" spans="1:6" s="10" customFormat="1" ht="25.5" customHeight="1" thickBot="1" x14ac:dyDescent="0.25">
      <c r="A28" s="181" t="s">
        <v>13</v>
      </c>
      <c r="B28" s="176">
        <f>SUM(B13:B27)</f>
        <v>515</v>
      </c>
      <c r="C28" s="176">
        <f>SUM(C13:C27)</f>
        <v>129</v>
      </c>
      <c r="D28" s="176">
        <f>SUM(D13:D27)</f>
        <v>54</v>
      </c>
      <c r="E28" s="176">
        <f t="shared" si="0"/>
        <v>698</v>
      </c>
      <c r="F28" s="177" t="s">
        <v>16</v>
      </c>
    </row>
    <row r="29" spans="1:6" ht="18.75" customHeight="1" x14ac:dyDescent="0.2">
      <c r="A29" s="392" t="s">
        <v>64</v>
      </c>
      <c r="B29" s="392"/>
      <c r="C29" s="392"/>
      <c r="D29" s="393" t="s">
        <v>65</v>
      </c>
      <c r="E29" s="393"/>
      <c r="F29" s="393"/>
    </row>
    <row r="34" spans="1:3" x14ac:dyDescent="0.2">
      <c r="B34" s="1" t="s">
        <v>63</v>
      </c>
    </row>
    <row r="36" spans="1:3" x14ac:dyDescent="0.2">
      <c r="A36" s="1" t="s">
        <v>66</v>
      </c>
    </row>
    <row r="38" spans="1:3" x14ac:dyDescent="0.2">
      <c r="C38" s="8" t="s">
        <v>67</v>
      </c>
    </row>
    <row r="45" spans="1:3" ht="25.5" customHeight="1" x14ac:dyDescent="0.2"/>
    <row r="50" spans="1:5" s="22" customFormat="1" ht="23.25" x14ac:dyDescent="0.35">
      <c r="A50" s="8"/>
      <c r="B50" s="8"/>
      <c r="C50" s="8"/>
      <c r="D50" s="8"/>
      <c r="E50" s="8"/>
    </row>
  </sheetData>
  <mergeCells count="11">
    <mergeCell ref="A29:C29"/>
    <mergeCell ref="D29:F29"/>
    <mergeCell ref="A6:F6"/>
    <mergeCell ref="A7:F7"/>
    <mergeCell ref="B8:D8"/>
    <mergeCell ref="E8:F8"/>
    <mergeCell ref="A9:A12"/>
    <mergeCell ref="B9:D9"/>
    <mergeCell ref="E9:E11"/>
    <mergeCell ref="F9:F12"/>
    <mergeCell ref="B10:D10"/>
  </mergeCells>
  <printOptions horizontalCentered="1"/>
  <pageMargins left="0.25" right="0.25" top="0.75" bottom="0.75" header="0.3" footer="0.3"/>
  <pageSetup paperSize="9" scale="80" orientation="landscape" r:id="rId1"/>
  <headerFooter>
    <oddFooter>&amp;C&amp;"Arial,Bold"&amp;16 7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6"/>
  <sheetViews>
    <sheetView rightToLeft="1" view="pageBreakPreview" zoomScale="82" zoomScaleSheetLayoutView="82" workbookViewId="0">
      <selection activeCell="A2" sqref="A2:F2"/>
    </sheetView>
  </sheetViews>
  <sheetFormatPr defaultRowHeight="12.75" x14ac:dyDescent="0.2"/>
  <cols>
    <col min="1" max="1" width="12.7109375" style="8" customWidth="1"/>
    <col min="2" max="2" width="34.140625" style="8" customWidth="1"/>
    <col min="3" max="3" width="31.85546875" style="8" customWidth="1"/>
    <col min="4" max="4" width="40.42578125" style="8" customWidth="1"/>
    <col min="5" max="5" width="20.85546875" style="8" customWidth="1"/>
    <col min="6" max="6" width="29.140625" style="8" customWidth="1"/>
    <col min="7" max="16384" width="9.140625" style="8"/>
  </cols>
  <sheetData>
    <row r="1" spans="1:6" ht="26.25" customHeight="1" x14ac:dyDescent="0.2">
      <c r="A1" s="269" t="s">
        <v>306</v>
      </c>
      <c r="B1" s="269"/>
      <c r="C1" s="269"/>
      <c r="D1" s="269"/>
      <c r="E1" s="269"/>
      <c r="F1" s="269"/>
    </row>
    <row r="2" spans="1:6" ht="31.5" customHeight="1" x14ac:dyDescent="0.2">
      <c r="A2" s="269" t="s">
        <v>305</v>
      </c>
      <c r="B2" s="269"/>
      <c r="C2" s="269"/>
      <c r="D2" s="269"/>
      <c r="E2" s="269"/>
      <c r="F2" s="269"/>
    </row>
    <row r="3" spans="1:6" ht="21" customHeight="1" x14ac:dyDescent="0.2">
      <c r="A3" s="9" t="s">
        <v>9</v>
      </c>
      <c r="B3" s="406"/>
      <c r="C3" s="406"/>
      <c r="D3" s="406"/>
      <c r="E3" s="396" t="s">
        <v>10</v>
      </c>
      <c r="F3" s="396"/>
    </row>
    <row r="4" spans="1:6" s="10" customFormat="1" ht="20.25" customHeight="1" x14ac:dyDescent="0.2">
      <c r="A4" s="397" t="s">
        <v>211</v>
      </c>
      <c r="B4" s="223" t="s">
        <v>262</v>
      </c>
      <c r="C4" s="223" t="s">
        <v>11</v>
      </c>
      <c r="D4" s="223" t="s">
        <v>12</v>
      </c>
      <c r="E4" s="223" t="s">
        <v>13</v>
      </c>
      <c r="F4" s="397" t="s">
        <v>14</v>
      </c>
    </row>
    <row r="5" spans="1:6" s="10" customFormat="1" ht="24.95" customHeight="1" x14ac:dyDescent="0.2">
      <c r="A5" s="399"/>
      <c r="B5" s="173" t="s">
        <v>259</v>
      </c>
      <c r="C5" s="173" t="s">
        <v>15</v>
      </c>
      <c r="D5" s="173" t="s">
        <v>258</v>
      </c>
      <c r="E5" s="224" t="s">
        <v>16</v>
      </c>
      <c r="F5" s="399"/>
    </row>
    <row r="6" spans="1:6" ht="24.95" customHeight="1" x14ac:dyDescent="0.2">
      <c r="A6" s="11" t="s">
        <v>52</v>
      </c>
      <c r="B6" s="12">
        <v>470</v>
      </c>
      <c r="C6" s="12">
        <v>1287</v>
      </c>
      <c r="D6" s="13">
        <v>884</v>
      </c>
      <c r="E6" s="12">
        <f t="shared" ref="E6:E21" si="0">SUM(B6:D6)</f>
        <v>2641</v>
      </c>
      <c r="F6" s="14" t="s">
        <v>18</v>
      </c>
    </row>
    <row r="7" spans="1:6" ht="24.95" customHeight="1" x14ac:dyDescent="0.2">
      <c r="A7" s="15" t="s">
        <v>19</v>
      </c>
      <c r="B7" s="13">
        <v>435</v>
      </c>
      <c r="C7" s="13">
        <v>457</v>
      </c>
      <c r="D7" s="13">
        <v>714</v>
      </c>
      <c r="E7" s="13">
        <f t="shared" si="0"/>
        <v>1606</v>
      </c>
      <c r="F7" s="16" t="s">
        <v>20</v>
      </c>
    </row>
    <row r="8" spans="1:6" ht="24.95" customHeight="1" x14ac:dyDescent="0.2">
      <c r="A8" s="15" t="s">
        <v>21</v>
      </c>
      <c r="B8" s="13">
        <v>498</v>
      </c>
      <c r="C8" s="13">
        <v>1028</v>
      </c>
      <c r="D8" s="13">
        <v>855</v>
      </c>
      <c r="E8" s="13">
        <f t="shared" si="0"/>
        <v>2381</v>
      </c>
      <c r="F8" s="16" t="s">
        <v>22</v>
      </c>
    </row>
    <row r="9" spans="1:6" ht="24.95" customHeight="1" x14ac:dyDescent="0.2">
      <c r="A9" s="15" t="s">
        <v>23</v>
      </c>
      <c r="B9" s="13">
        <v>1422</v>
      </c>
      <c r="C9" s="13">
        <v>1627</v>
      </c>
      <c r="D9" s="13">
        <v>1910</v>
      </c>
      <c r="E9" s="13">
        <f t="shared" si="0"/>
        <v>4959</v>
      </c>
      <c r="F9" s="16" t="s">
        <v>24</v>
      </c>
    </row>
    <row r="10" spans="1:6" ht="24.95" customHeight="1" x14ac:dyDescent="0.2">
      <c r="A10" s="15" t="s">
        <v>25</v>
      </c>
      <c r="B10" s="13">
        <v>146</v>
      </c>
      <c r="C10" s="13">
        <v>446</v>
      </c>
      <c r="D10" s="13">
        <v>80</v>
      </c>
      <c r="E10" s="13">
        <f t="shared" si="0"/>
        <v>672</v>
      </c>
      <c r="F10" s="16" t="s">
        <v>26</v>
      </c>
    </row>
    <row r="11" spans="1:6" ht="24.95" customHeight="1" x14ac:dyDescent="0.2">
      <c r="A11" s="15" t="s">
        <v>27</v>
      </c>
      <c r="B11" s="13">
        <v>172</v>
      </c>
      <c r="C11" s="13">
        <v>170.1</v>
      </c>
      <c r="D11" s="13">
        <v>2012</v>
      </c>
      <c r="E11" s="13">
        <f t="shared" si="0"/>
        <v>2354.1</v>
      </c>
      <c r="F11" s="16" t="s">
        <v>28</v>
      </c>
    </row>
    <row r="12" spans="1:6" ht="24.95" customHeight="1" x14ac:dyDescent="0.2">
      <c r="A12" s="15" t="s">
        <v>29</v>
      </c>
      <c r="B12" s="13">
        <v>329</v>
      </c>
      <c r="C12" s="13">
        <v>219</v>
      </c>
      <c r="D12" s="13">
        <v>309</v>
      </c>
      <c r="E12" s="13">
        <f t="shared" si="0"/>
        <v>857</v>
      </c>
      <c r="F12" s="16" t="s">
        <v>30</v>
      </c>
    </row>
    <row r="13" spans="1:6" ht="24.95" customHeight="1" x14ac:dyDescent="0.2">
      <c r="A13" s="15" t="s">
        <v>31</v>
      </c>
      <c r="B13" s="13">
        <v>363</v>
      </c>
      <c r="C13" s="13">
        <v>946</v>
      </c>
      <c r="D13" s="13">
        <v>1967</v>
      </c>
      <c r="E13" s="13">
        <f t="shared" si="0"/>
        <v>3276</v>
      </c>
      <c r="F13" s="16" t="s">
        <v>32</v>
      </c>
    </row>
    <row r="14" spans="1:6" ht="24.95" customHeight="1" x14ac:dyDescent="0.2">
      <c r="A14" s="15" t="s">
        <v>33</v>
      </c>
      <c r="B14" s="13">
        <v>300</v>
      </c>
      <c r="C14" s="13">
        <v>846.2</v>
      </c>
      <c r="D14" s="13">
        <v>3039</v>
      </c>
      <c r="E14" s="13">
        <f t="shared" si="0"/>
        <v>4185.2</v>
      </c>
      <c r="F14" s="16" t="s">
        <v>34</v>
      </c>
    </row>
    <row r="15" spans="1:6" ht="24.95" customHeight="1" x14ac:dyDescent="0.2">
      <c r="A15" s="15" t="s">
        <v>35</v>
      </c>
      <c r="B15" s="13">
        <v>109</v>
      </c>
      <c r="C15" s="13">
        <v>226</v>
      </c>
      <c r="D15" s="13">
        <v>226</v>
      </c>
      <c r="E15" s="13">
        <f t="shared" si="0"/>
        <v>561</v>
      </c>
      <c r="F15" s="16" t="s">
        <v>36</v>
      </c>
    </row>
    <row r="16" spans="1:6" ht="24.95" customHeight="1" x14ac:dyDescent="0.2">
      <c r="A16" s="15" t="s">
        <v>37</v>
      </c>
      <c r="B16" s="13">
        <v>313</v>
      </c>
      <c r="C16" s="13">
        <v>222</v>
      </c>
      <c r="D16" s="13">
        <v>930</v>
      </c>
      <c r="E16" s="13">
        <f t="shared" si="0"/>
        <v>1465</v>
      </c>
      <c r="F16" s="16" t="s">
        <v>38</v>
      </c>
    </row>
    <row r="17" spans="1:6" ht="24.95" customHeight="1" x14ac:dyDescent="0.2">
      <c r="A17" s="15" t="s">
        <v>39</v>
      </c>
      <c r="B17" s="13">
        <v>419.55</v>
      </c>
      <c r="C17" s="13">
        <v>282</v>
      </c>
      <c r="D17" s="13">
        <v>1371</v>
      </c>
      <c r="E17" s="13">
        <f t="shared" si="0"/>
        <v>2072.5500000000002</v>
      </c>
      <c r="F17" s="16" t="s">
        <v>40</v>
      </c>
    </row>
    <row r="18" spans="1:6" ht="24.95" customHeight="1" x14ac:dyDescent="0.2">
      <c r="A18" s="15" t="s">
        <v>41</v>
      </c>
      <c r="B18" s="13">
        <v>626</v>
      </c>
      <c r="C18" s="13">
        <v>277.14999999999998</v>
      </c>
      <c r="D18" s="13">
        <v>951</v>
      </c>
      <c r="E18" s="13">
        <f t="shared" si="0"/>
        <v>1854.15</v>
      </c>
      <c r="F18" s="16" t="s">
        <v>42</v>
      </c>
    </row>
    <row r="19" spans="1:6" ht="24.95" customHeight="1" x14ac:dyDescent="0.2">
      <c r="A19" s="15" t="s">
        <v>43</v>
      </c>
      <c r="B19" s="13">
        <v>469</v>
      </c>
      <c r="C19" s="13">
        <v>491</v>
      </c>
      <c r="D19" s="13">
        <v>2711</v>
      </c>
      <c r="E19" s="13">
        <f t="shared" si="0"/>
        <v>3671</v>
      </c>
      <c r="F19" s="16" t="s">
        <v>44</v>
      </c>
    </row>
    <row r="20" spans="1:6" ht="24.95" customHeight="1" thickBot="1" x14ac:dyDescent="0.25">
      <c r="A20" s="15" t="s">
        <v>45</v>
      </c>
      <c r="B20" s="13">
        <v>465</v>
      </c>
      <c r="C20" s="13">
        <v>97</v>
      </c>
      <c r="D20" s="13">
        <v>267</v>
      </c>
      <c r="E20" s="13">
        <f t="shared" si="0"/>
        <v>829</v>
      </c>
      <c r="F20" s="16" t="s">
        <v>46</v>
      </c>
    </row>
    <row r="21" spans="1:6" s="10" customFormat="1" ht="24.95" customHeight="1" thickBot="1" x14ac:dyDescent="0.25">
      <c r="A21" s="221" t="s">
        <v>13</v>
      </c>
      <c r="B21" s="176">
        <f>SUM(B6:B20)</f>
        <v>6536.55</v>
      </c>
      <c r="C21" s="176">
        <f>SUM(C6:C20)</f>
        <v>8621.4500000000007</v>
      </c>
      <c r="D21" s="176">
        <f>SUM(D6:D20)</f>
        <v>18226</v>
      </c>
      <c r="E21" s="176">
        <f t="shared" si="0"/>
        <v>33384</v>
      </c>
      <c r="F21" s="222" t="s">
        <v>16</v>
      </c>
    </row>
    <row r="22" spans="1:6" ht="24.95" customHeight="1" x14ac:dyDescent="0.2">
      <c r="A22" s="17" t="s">
        <v>47</v>
      </c>
      <c r="B22" s="13"/>
      <c r="C22" s="13"/>
      <c r="D22" s="13"/>
      <c r="E22" s="13">
        <v>11000</v>
      </c>
      <c r="F22" s="18" t="s">
        <v>48</v>
      </c>
    </row>
    <row r="23" spans="1:6" ht="24.95" customHeight="1" thickBot="1" x14ac:dyDescent="0.25">
      <c r="A23" s="19" t="s">
        <v>49</v>
      </c>
      <c r="B23" s="20"/>
      <c r="C23" s="20"/>
      <c r="D23" s="20"/>
      <c r="E23" s="20">
        <v>1195</v>
      </c>
      <c r="F23" s="21" t="s">
        <v>50</v>
      </c>
    </row>
    <row r="24" spans="1:6" s="10" customFormat="1" ht="24.95" customHeight="1" thickBot="1" x14ac:dyDescent="0.25">
      <c r="A24" s="178" t="s">
        <v>51</v>
      </c>
      <c r="B24" s="179"/>
      <c r="C24" s="179"/>
      <c r="D24" s="179"/>
      <c r="E24" s="179">
        <f>SUM(E21:E23)</f>
        <v>45579</v>
      </c>
      <c r="F24" s="220" t="s">
        <v>16</v>
      </c>
    </row>
    <row r="25" spans="1:6" ht="39" customHeight="1" x14ac:dyDescent="0.2">
      <c r="A25" s="401" t="s">
        <v>316</v>
      </c>
      <c r="B25" s="401"/>
      <c r="C25" s="401"/>
      <c r="D25" s="402" t="s">
        <v>317</v>
      </c>
      <c r="E25" s="403"/>
      <c r="F25" s="403"/>
    </row>
    <row r="26" spans="1:6" ht="27" customHeight="1" x14ac:dyDescent="0.2">
      <c r="A26" s="404"/>
      <c r="B26" s="404"/>
      <c r="C26" s="404"/>
      <c r="D26" s="405"/>
      <c r="E26" s="405"/>
      <c r="F26" s="405"/>
    </row>
  </sheetData>
  <mergeCells count="10">
    <mergeCell ref="A25:C25"/>
    <mergeCell ref="D25:F25"/>
    <mergeCell ref="A26:C26"/>
    <mergeCell ref="D26:F26"/>
    <mergeCell ref="A1:F1"/>
    <mergeCell ref="A2:F2"/>
    <mergeCell ref="B3:D3"/>
    <mergeCell ref="E3:F3"/>
    <mergeCell ref="A4:A5"/>
    <mergeCell ref="F4:F5"/>
  </mergeCells>
  <printOptions horizontalCentered="1"/>
  <pageMargins left="0.25" right="0.25" top="0.75" bottom="0.75" header="0.3" footer="0.3"/>
  <pageSetup paperSize="9" scale="74" orientation="landscape" r:id="rId1"/>
  <headerFooter>
    <oddFooter>&amp;C&amp;"Arial,Bold"&amp;16 6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0"/>
  <sheetViews>
    <sheetView rightToLeft="1" view="pageBreakPreview" zoomScale="87" zoomScaleSheetLayoutView="87" workbookViewId="0">
      <selection activeCell="J5" sqref="J5"/>
    </sheetView>
  </sheetViews>
  <sheetFormatPr defaultColWidth="22.5703125" defaultRowHeight="12.75" x14ac:dyDescent="0.2"/>
  <cols>
    <col min="1" max="1" width="23.85546875" style="1" customWidth="1"/>
    <col min="2" max="2" width="21.42578125" style="1" customWidth="1"/>
    <col min="3" max="3" width="20.42578125" style="1" customWidth="1"/>
    <col min="4" max="4" width="19.7109375" style="1" customWidth="1"/>
    <col min="5" max="6" width="20.85546875" style="1" customWidth="1"/>
    <col min="7" max="7" width="19.7109375" style="1" customWidth="1"/>
    <col min="8" max="8" width="20.42578125" style="1" customWidth="1"/>
    <col min="9" max="9" width="27.28515625" style="1" customWidth="1"/>
    <col min="10" max="16384" width="22.5703125" style="1"/>
  </cols>
  <sheetData>
    <row r="1" spans="1:22" ht="51.75" customHeight="1" x14ac:dyDescent="0.2">
      <c r="A1" s="431" t="s">
        <v>263</v>
      </c>
      <c r="B1" s="432"/>
      <c r="C1" s="432"/>
      <c r="D1" s="432"/>
      <c r="E1" s="432"/>
      <c r="F1" s="432"/>
      <c r="G1" s="432"/>
      <c r="H1" s="432"/>
      <c r="I1" s="432"/>
    </row>
    <row r="2" spans="1:22" ht="57" customHeight="1" x14ac:dyDescent="0.2">
      <c r="A2" s="431" t="s">
        <v>264</v>
      </c>
      <c r="B2" s="431"/>
      <c r="C2" s="431"/>
      <c r="D2" s="431"/>
      <c r="E2" s="431"/>
      <c r="F2" s="431"/>
      <c r="G2" s="431"/>
      <c r="H2" s="431"/>
      <c r="I2" s="431"/>
      <c r="J2" s="171"/>
    </row>
    <row r="3" spans="1:22" ht="28.5" customHeight="1" thickBot="1" x14ac:dyDescent="0.25">
      <c r="A3" s="433" t="s">
        <v>0</v>
      </c>
      <c r="B3" s="433"/>
      <c r="C3" s="380"/>
      <c r="D3" s="380"/>
      <c r="E3" s="380"/>
      <c r="F3" s="380"/>
      <c r="G3" s="380"/>
      <c r="H3" s="434" t="s">
        <v>1</v>
      </c>
      <c r="I3" s="434"/>
    </row>
    <row r="4" spans="1:22" s="2" customFormat="1" ht="43.5" customHeight="1" x14ac:dyDescent="0.2">
      <c r="A4" s="310" t="s">
        <v>2</v>
      </c>
      <c r="B4" s="313"/>
      <c r="C4" s="427" t="s">
        <v>257</v>
      </c>
      <c r="D4" s="428"/>
      <c r="E4" s="428"/>
      <c r="F4" s="428"/>
      <c r="G4" s="429"/>
      <c r="H4" s="309" t="s">
        <v>3</v>
      </c>
      <c r="I4" s="310"/>
    </row>
    <row r="5" spans="1:22" s="2" customFormat="1" ht="34.5" customHeight="1" thickBot="1" x14ac:dyDescent="0.25">
      <c r="A5" s="425"/>
      <c r="B5" s="426"/>
      <c r="C5" s="170">
        <v>2016</v>
      </c>
      <c r="D5" s="170">
        <v>2017</v>
      </c>
      <c r="E5" s="170">
        <v>2018</v>
      </c>
      <c r="F5" s="170">
        <v>2019</v>
      </c>
      <c r="G5" s="170">
        <v>2020</v>
      </c>
      <c r="H5" s="430"/>
      <c r="I5" s="425"/>
      <c r="J5" s="169"/>
    </row>
    <row r="6" spans="1:22" ht="52.5" customHeight="1" x14ac:dyDescent="0.2">
      <c r="A6" s="422" t="s">
        <v>261</v>
      </c>
      <c r="B6" s="422"/>
      <c r="C6" s="3">
        <v>6110859</v>
      </c>
      <c r="D6" s="3">
        <v>6439332</v>
      </c>
      <c r="E6" s="3">
        <v>6709724</v>
      </c>
      <c r="F6" s="3">
        <v>6888201</v>
      </c>
      <c r="G6" s="3">
        <v>7026106</v>
      </c>
      <c r="H6" s="423" t="s">
        <v>4</v>
      </c>
      <c r="I6" s="423"/>
    </row>
    <row r="7" spans="1:22" ht="51.75" customHeight="1" x14ac:dyDescent="0.2">
      <c r="A7" s="424" t="s">
        <v>255</v>
      </c>
      <c r="B7" s="424"/>
      <c r="C7" s="4">
        <v>4884522</v>
      </c>
      <c r="D7" s="4">
        <v>5132731</v>
      </c>
      <c r="E7" s="4">
        <v>5276035</v>
      </c>
      <c r="F7" s="4">
        <v>5381379</v>
      </c>
      <c r="G7" s="4">
        <v>5422308</v>
      </c>
      <c r="H7" s="419" t="s">
        <v>4</v>
      </c>
      <c r="I7" s="419"/>
    </row>
    <row r="8" spans="1:22" ht="50.25" customHeight="1" x14ac:dyDescent="0.2">
      <c r="A8" s="418" t="s">
        <v>240</v>
      </c>
      <c r="B8" s="418"/>
      <c r="C8" s="5">
        <v>36169</v>
      </c>
      <c r="D8" s="5">
        <v>37140</v>
      </c>
      <c r="E8" s="5">
        <v>38124</v>
      </c>
      <c r="F8" s="5">
        <v>39128</v>
      </c>
      <c r="G8" s="5">
        <v>40150</v>
      </c>
      <c r="H8" s="419" t="s">
        <v>249</v>
      </c>
      <c r="I8" s="419"/>
    </row>
    <row r="9" spans="1:22" ht="48.75" customHeight="1" x14ac:dyDescent="0.2">
      <c r="A9" s="418" t="s">
        <v>254</v>
      </c>
      <c r="B9" s="418"/>
      <c r="C9" s="4">
        <v>42507.6</v>
      </c>
      <c r="D9" s="4">
        <v>45062</v>
      </c>
      <c r="E9" s="4">
        <v>45519</v>
      </c>
      <c r="F9" s="4">
        <v>45579</v>
      </c>
      <c r="G9" s="4">
        <v>45579</v>
      </c>
      <c r="H9" s="419" t="s">
        <v>5</v>
      </c>
      <c r="I9" s="419"/>
    </row>
    <row r="10" spans="1:22" ht="60" customHeight="1" x14ac:dyDescent="0.2">
      <c r="A10" s="420" t="s">
        <v>251</v>
      </c>
      <c r="B10" s="420"/>
      <c r="C10" s="4">
        <v>169</v>
      </c>
      <c r="D10" s="4">
        <v>173</v>
      </c>
      <c r="E10" s="4">
        <v>176</v>
      </c>
      <c r="F10" s="4">
        <v>176</v>
      </c>
      <c r="G10" s="4">
        <v>175</v>
      </c>
      <c r="H10" s="421" t="s">
        <v>248</v>
      </c>
      <c r="I10" s="421"/>
      <c r="V10" s="1" t="s">
        <v>6</v>
      </c>
    </row>
    <row r="11" spans="1:22" ht="60" customHeight="1" x14ac:dyDescent="0.2">
      <c r="A11" s="418" t="s">
        <v>250</v>
      </c>
      <c r="B11" s="418"/>
      <c r="C11" s="4">
        <v>115</v>
      </c>
      <c r="D11" s="4">
        <v>114</v>
      </c>
      <c r="E11" s="4">
        <v>116</v>
      </c>
      <c r="F11" s="4">
        <v>118</v>
      </c>
      <c r="G11" s="4">
        <v>119</v>
      </c>
      <c r="H11" s="419" t="s">
        <v>247</v>
      </c>
      <c r="I11" s="419"/>
      <c r="L11" s="1" t="s">
        <v>7</v>
      </c>
    </row>
    <row r="12" spans="1:22" ht="51.75" customHeight="1" thickBot="1" x14ac:dyDescent="0.25">
      <c r="A12" s="411" t="s">
        <v>252</v>
      </c>
      <c r="B12" s="411"/>
      <c r="C12" s="6">
        <v>6</v>
      </c>
      <c r="D12" s="6">
        <v>6</v>
      </c>
      <c r="E12" s="6">
        <v>6</v>
      </c>
      <c r="F12" s="6">
        <v>6</v>
      </c>
      <c r="G12" s="6">
        <v>6</v>
      </c>
      <c r="H12" s="412" t="s">
        <v>246</v>
      </c>
      <c r="I12" s="412"/>
    </row>
    <row r="13" spans="1:22" ht="31.5" customHeight="1" x14ac:dyDescent="0.2">
      <c r="A13" s="416" t="s">
        <v>265</v>
      </c>
      <c r="B13" s="416"/>
      <c r="C13" s="416"/>
      <c r="D13" s="416"/>
      <c r="E13" s="417" t="s">
        <v>322</v>
      </c>
      <c r="F13" s="417"/>
      <c r="G13" s="417"/>
      <c r="H13" s="417"/>
      <c r="I13" s="417"/>
    </row>
    <row r="14" spans="1:22" ht="21.75" customHeight="1" x14ac:dyDescent="0.2">
      <c r="A14" s="407" t="s">
        <v>241</v>
      </c>
      <c r="B14" s="407"/>
      <c r="C14" s="407"/>
      <c r="D14" s="407"/>
      <c r="E14" s="413" t="s">
        <v>244</v>
      </c>
      <c r="F14" s="413"/>
      <c r="G14" s="413"/>
      <c r="H14" s="413"/>
      <c r="I14" s="413"/>
    </row>
    <row r="15" spans="1:22" ht="28.5" customHeight="1" x14ac:dyDescent="0.2">
      <c r="A15" s="414" t="s">
        <v>242</v>
      </c>
      <c r="B15" s="414"/>
      <c r="C15" s="414"/>
      <c r="D15" s="414"/>
      <c r="E15" s="415" t="s">
        <v>253</v>
      </c>
      <c r="F15" s="415"/>
      <c r="G15" s="415"/>
      <c r="H15" s="415"/>
      <c r="I15" s="415"/>
    </row>
    <row r="16" spans="1:22" ht="30.75" customHeight="1" x14ac:dyDescent="0.2">
      <c r="A16" s="407" t="s">
        <v>243</v>
      </c>
      <c r="B16" s="407"/>
      <c r="C16" s="407"/>
      <c r="D16" s="407"/>
      <c r="E16" s="393" t="s">
        <v>245</v>
      </c>
      <c r="F16" s="393"/>
      <c r="G16" s="393"/>
      <c r="H16" s="393"/>
      <c r="I16" s="393"/>
    </row>
    <row r="17" spans="1:11" ht="34.5" customHeight="1" x14ac:dyDescent="0.2">
      <c r="A17" s="408"/>
      <c r="B17" s="408"/>
      <c r="C17" s="408"/>
      <c r="D17" s="408"/>
      <c r="E17" s="409"/>
      <c r="F17" s="409"/>
      <c r="G17" s="409"/>
      <c r="H17" s="409"/>
      <c r="I17" s="409"/>
      <c r="J17" s="7"/>
      <c r="K17" s="7"/>
    </row>
    <row r="18" spans="1:11" ht="48" customHeight="1" x14ac:dyDescent="0.2">
      <c r="A18" s="410"/>
      <c r="B18" s="410"/>
      <c r="C18" s="410"/>
      <c r="D18" s="410"/>
    </row>
    <row r="20" spans="1:11" x14ac:dyDescent="0.2">
      <c r="C20" s="1" t="s">
        <v>8</v>
      </c>
    </row>
  </sheetData>
  <mergeCells count="33">
    <mergeCell ref="A4:B5"/>
    <mergeCell ref="C4:G4"/>
    <mergeCell ref="H4:I5"/>
    <mergeCell ref="A1:I1"/>
    <mergeCell ref="A2:I2"/>
    <mergeCell ref="A3:B3"/>
    <mergeCell ref="C3:G3"/>
    <mergeCell ref="H3:I3"/>
    <mergeCell ref="A6:B6"/>
    <mergeCell ref="H6:I6"/>
    <mergeCell ref="A7:B7"/>
    <mergeCell ref="H7:I7"/>
    <mergeCell ref="A8:B8"/>
    <mergeCell ref="H8:I8"/>
    <mergeCell ref="A9:B9"/>
    <mergeCell ref="H9:I9"/>
    <mergeCell ref="A10:B10"/>
    <mergeCell ref="H10:I10"/>
    <mergeCell ref="A11:B11"/>
    <mergeCell ref="H11:I11"/>
    <mergeCell ref="A12:B12"/>
    <mergeCell ref="H12:I12"/>
    <mergeCell ref="A14:D14"/>
    <mergeCell ref="E14:I14"/>
    <mergeCell ref="A15:D15"/>
    <mergeCell ref="E15:I15"/>
    <mergeCell ref="A13:D13"/>
    <mergeCell ref="E13:I13"/>
    <mergeCell ref="A16:D16"/>
    <mergeCell ref="E16:I16"/>
    <mergeCell ref="A17:D17"/>
    <mergeCell ref="E17:I17"/>
    <mergeCell ref="A18:D18"/>
  </mergeCells>
  <printOptions horizontalCentered="1"/>
  <pageMargins left="0.25" right="0.25" top="0.75" bottom="0.75" header="0.3" footer="0.3"/>
  <pageSetup paperSize="9" scale="68" orientation="landscape" verticalDpi="1200" r:id="rId1"/>
  <headerFooter>
    <oddFooter>&amp;C&amp;"Arial,Bold"&amp;16 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5"/>
  <sheetViews>
    <sheetView rightToLeft="1" view="pageBreakPreview" zoomScale="73" zoomScaleNormal="84" zoomScaleSheetLayoutView="73" workbookViewId="0">
      <selection activeCell="L61" sqref="L61"/>
    </sheetView>
  </sheetViews>
  <sheetFormatPr defaultRowHeight="12.75" x14ac:dyDescent="0.2"/>
  <cols>
    <col min="1" max="1" width="13.42578125" style="8" customWidth="1"/>
    <col min="2" max="2" width="16.7109375" style="8" customWidth="1"/>
    <col min="3" max="4" width="18.42578125" style="8" customWidth="1"/>
    <col min="5" max="5" width="23.7109375" style="8" customWidth="1"/>
    <col min="6" max="6" width="13.85546875" style="8" hidden="1" customWidth="1"/>
    <col min="7" max="7" width="25.7109375" style="8" customWidth="1"/>
    <col min="8" max="8" width="19.28515625" style="8" customWidth="1"/>
    <col min="9" max="9" width="9.140625" style="8" hidden="1" customWidth="1"/>
    <col min="10" max="10" width="9.140625" style="8" customWidth="1"/>
    <col min="11" max="11" width="8.140625" style="8" customWidth="1"/>
    <col min="12" max="12" width="7.7109375" style="8" customWidth="1"/>
    <col min="13" max="13" width="17.28515625" style="8" customWidth="1"/>
    <col min="14" max="14" width="14.140625" style="8" customWidth="1"/>
    <col min="15" max="15" width="14.42578125" style="8" customWidth="1"/>
    <col min="16" max="16" width="14" style="8" customWidth="1"/>
    <col min="17" max="16384" width="9.140625" style="8"/>
  </cols>
  <sheetData>
    <row r="1" spans="1:13" ht="47.25" customHeight="1" x14ac:dyDescent="0.3">
      <c r="A1" s="268" t="s">
        <v>331</v>
      </c>
      <c r="B1" s="268"/>
      <c r="C1" s="268"/>
      <c r="D1" s="268"/>
      <c r="E1" s="268"/>
      <c r="F1" s="268"/>
      <c r="G1" s="268"/>
      <c r="H1" s="268"/>
    </row>
    <row r="2" spans="1:13" ht="45" customHeight="1" x14ac:dyDescent="0.2">
      <c r="A2" s="269" t="s">
        <v>332</v>
      </c>
      <c r="B2" s="269"/>
      <c r="C2" s="269"/>
      <c r="D2" s="269"/>
      <c r="E2" s="269"/>
      <c r="F2" s="269"/>
      <c r="G2" s="269"/>
      <c r="H2" s="269"/>
    </row>
    <row r="3" spans="1:13" ht="28.5" customHeight="1" thickBot="1" x14ac:dyDescent="0.25">
      <c r="A3" s="9" t="s">
        <v>313</v>
      </c>
      <c r="B3" s="270"/>
      <c r="C3" s="270"/>
      <c r="D3" s="270"/>
      <c r="E3" s="270"/>
      <c r="F3" s="270"/>
      <c r="G3" s="270"/>
      <c r="H3" s="229" t="s">
        <v>314</v>
      </c>
    </row>
    <row r="4" spans="1:13" s="10" customFormat="1" ht="29.25" customHeight="1" thickBot="1" x14ac:dyDescent="0.3">
      <c r="A4" s="271" t="s">
        <v>150</v>
      </c>
      <c r="B4" s="272"/>
      <c r="C4" s="242" t="s">
        <v>206</v>
      </c>
      <c r="D4" s="243" t="s">
        <v>207</v>
      </c>
      <c r="E4" s="243" t="s">
        <v>208</v>
      </c>
      <c r="F4" s="201"/>
      <c r="G4" s="275" t="s">
        <v>150</v>
      </c>
      <c r="H4" s="271"/>
    </row>
    <row r="5" spans="1:13" s="10" customFormat="1" ht="34.5" customHeight="1" thickBot="1" x14ac:dyDescent="0.3">
      <c r="A5" s="273"/>
      <c r="B5" s="274"/>
      <c r="C5" s="245" t="s">
        <v>209</v>
      </c>
      <c r="D5" s="244" t="s">
        <v>210</v>
      </c>
      <c r="E5" s="244" t="s">
        <v>16</v>
      </c>
      <c r="F5" s="246"/>
      <c r="G5" s="276"/>
      <c r="H5" s="273"/>
    </row>
    <row r="6" spans="1:13" ht="36.950000000000003" customHeight="1" x14ac:dyDescent="0.25">
      <c r="A6" s="260" t="s">
        <v>152</v>
      </c>
      <c r="B6" s="70" t="s">
        <v>79</v>
      </c>
      <c r="C6" s="71">
        <v>219772</v>
      </c>
      <c r="D6" s="71">
        <v>581</v>
      </c>
      <c r="E6" s="71">
        <f t="shared" ref="E6:E15" si="0">SUM(C6:D6)</f>
        <v>220353</v>
      </c>
      <c r="F6" s="72"/>
      <c r="G6" s="101" t="s">
        <v>127</v>
      </c>
      <c r="H6" s="264" t="s">
        <v>153</v>
      </c>
    </row>
    <row r="7" spans="1:13" ht="36.950000000000003" customHeight="1" x14ac:dyDescent="0.25">
      <c r="A7" s="261"/>
      <c r="B7" s="15" t="s">
        <v>141</v>
      </c>
      <c r="C7" s="74">
        <v>100952</v>
      </c>
      <c r="D7" s="74">
        <v>876</v>
      </c>
      <c r="E7" s="74">
        <f t="shared" si="0"/>
        <v>101828</v>
      </c>
      <c r="F7" s="72"/>
      <c r="G7" s="73" t="s">
        <v>154</v>
      </c>
      <c r="H7" s="264"/>
    </row>
    <row r="8" spans="1:13" ht="36.950000000000003" customHeight="1" x14ac:dyDescent="0.25">
      <c r="A8" s="261"/>
      <c r="B8" s="15" t="s">
        <v>205</v>
      </c>
      <c r="C8" s="74">
        <v>604</v>
      </c>
      <c r="D8" s="74">
        <v>1</v>
      </c>
      <c r="E8" s="74">
        <f t="shared" si="0"/>
        <v>605</v>
      </c>
      <c r="F8" s="72"/>
      <c r="G8" s="73" t="s">
        <v>195</v>
      </c>
      <c r="H8" s="264"/>
    </row>
    <row r="9" spans="1:13" ht="36.950000000000003" customHeight="1" thickBot="1" x14ac:dyDescent="0.3">
      <c r="A9" s="262"/>
      <c r="B9" s="15" t="s">
        <v>142</v>
      </c>
      <c r="C9" s="74">
        <v>4817</v>
      </c>
      <c r="D9" s="74">
        <v>988</v>
      </c>
      <c r="E9" s="74">
        <f t="shared" si="0"/>
        <v>5805</v>
      </c>
      <c r="F9" s="72"/>
      <c r="G9" s="73" t="s">
        <v>155</v>
      </c>
      <c r="H9" s="265"/>
    </row>
    <row r="10" spans="1:13" ht="36.950000000000003" customHeight="1" thickBot="1" x14ac:dyDescent="0.3">
      <c r="A10" s="258" t="s">
        <v>71</v>
      </c>
      <c r="B10" s="258"/>
      <c r="C10" s="74">
        <v>326145</v>
      </c>
      <c r="D10" s="74">
        <v>2446</v>
      </c>
      <c r="E10" s="74">
        <f t="shared" si="0"/>
        <v>328591</v>
      </c>
      <c r="F10" s="72"/>
      <c r="G10" s="259" t="s">
        <v>81</v>
      </c>
      <c r="H10" s="259"/>
    </row>
    <row r="11" spans="1:13" ht="36.950000000000003" customHeight="1" x14ac:dyDescent="0.25">
      <c r="A11" s="260" t="s">
        <v>156</v>
      </c>
      <c r="B11" s="15" t="s">
        <v>157</v>
      </c>
      <c r="C11" s="74">
        <v>32032</v>
      </c>
      <c r="D11" s="74">
        <v>2775</v>
      </c>
      <c r="E11" s="74">
        <f t="shared" si="0"/>
        <v>34807</v>
      </c>
      <c r="F11" s="72"/>
      <c r="G11" s="73" t="s">
        <v>234</v>
      </c>
      <c r="H11" s="263" t="s">
        <v>158</v>
      </c>
      <c r="K11" s="10"/>
      <c r="L11" s="10"/>
      <c r="M11" s="10"/>
    </row>
    <row r="12" spans="1:13" ht="39" customHeight="1" x14ac:dyDescent="0.25">
      <c r="A12" s="261"/>
      <c r="B12" s="15" t="s">
        <v>280</v>
      </c>
      <c r="C12" s="74">
        <v>77</v>
      </c>
      <c r="D12" s="74">
        <v>7960</v>
      </c>
      <c r="E12" s="74">
        <f t="shared" si="0"/>
        <v>8037</v>
      </c>
      <c r="F12" s="72"/>
      <c r="G12" s="76" t="s">
        <v>281</v>
      </c>
      <c r="H12" s="264"/>
    </row>
    <row r="13" spans="1:13" ht="36.950000000000003" customHeight="1" thickBot="1" x14ac:dyDescent="0.3">
      <c r="A13" s="262"/>
      <c r="B13" s="15" t="s">
        <v>145</v>
      </c>
      <c r="C13" s="74">
        <v>121</v>
      </c>
      <c r="D13" s="74">
        <v>5905</v>
      </c>
      <c r="E13" s="74">
        <f t="shared" si="0"/>
        <v>6026</v>
      </c>
      <c r="F13" s="72"/>
      <c r="G13" s="76" t="s">
        <v>159</v>
      </c>
      <c r="H13" s="265"/>
    </row>
    <row r="14" spans="1:13" ht="36.950000000000003" customHeight="1" x14ac:dyDescent="0.25">
      <c r="A14" s="258" t="s">
        <v>73</v>
      </c>
      <c r="B14" s="266"/>
      <c r="C14" s="77">
        <v>32230</v>
      </c>
      <c r="D14" s="77">
        <v>16640</v>
      </c>
      <c r="E14" s="77">
        <f t="shared" si="0"/>
        <v>48870</v>
      </c>
      <c r="F14" s="72"/>
      <c r="G14" s="267" t="s">
        <v>111</v>
      </c>
      <c r="H14" s="267"/>
    </row>
    <row r="15" spans="1:13" ht="42.75" customHeight="1" thickBot="1" x14ac:dyDescent="0.3">
      <c r="A15" s="253" t="s">
        <v>160</v>
      </c>
      <c r="B15" s="253"/>
      <c r="C15" s="77">
        <v>0</v>
      </c>
      <c r="D15" s="77">
        <v>0</v>
      </c>
      <c r="E15" s="77">
        <f t="shared" si="0"/>
        <v>0</v>
      </c>
      <c r="F15" s="72"/>
      <c r="G15" s="254" t="s">
        <v>161</v>
      </c>
      <c r="H15" s="254"/>
    </row>
    <row r="16" spans="1:13" s="10" customFormat="1" ht="54" customHeight="1" thickBot="1" x14ac:dyDescent="0.3">
      <c r="A16" s="255" t="s">
        <v>13</v>
      </c>
      <c r="B16" s="255"/>
      <c r="C16" s="202">
        <f>C10+C14</f>
        <v>358375</v>
      </c>
      <c r="D16" s="202">
        <f t="shared" ref="D16:E16" si="1">D10+D14</f>
        <v>19086</v>
      </c>
      <c r="E16" s="202">
        <f t="shared" si="1"/>
        <v>377461</v>
      </c>
      <c r="F16" s="205"/>
      <c r="G16" s="256" t="s">
        <v>132</v>
      </c>
      <c r="H16" s="256"/>
      <c r="K16" s="8"/>
      <c r="L16" s="8"/>
      <c r="M16" s="8"/>
    </row>
    <row r="17" spans="1:8" ht="27.75" customHeight="1" x14ac:dyDescent="0.2"/>
    <row r="18" spans="1:8" ht="11.25" customHeight="1" x14ac:dyDescent="0.2"/>
    <row r="19" spans="1:8" ht="47.25" hidden="1" customHeight="1" x14ac:dyDescent="0.2">
      <c r="A19" s="257"/>
      <c r="B19" s="257"/>
      <c r="C19" s="257"/>
      <c r="D19" s="257"/>
      <c r="E19" s="257"/>
      <c r="F19" s="257"/>
      <c r="G19" s="257"/>
      <c r="H19" s="257"/>
    </row>
    <row r="20" spans="1:8" ht="27" hidden="1" customHeight="1" x14ac:dyDescent="0.2">
      <c r="A20" s="102"/>
      <c r="B20" s="102"/>
      <c r="C20" s="102"/>
      <c r="D20" s="102"/>
      <c r="E20" s="102"/>
      <c r="F20" s="102"/>
      <c r="G20" s="102"/>
      <c r="H20" s="102"/>
    </row>
    <row r="21" spans="1:8" hidden="1" x14ac:dyDescent="0.2">
      <c r="A21" s="102"/>
      <c r="B21" s="102"/>
      <c r="C21" s="102"/>
      <c r="D21" s="102"/>
      <c r="E21" s="102"/>
      <c r="F21" s="102"/>
      <c r="G21" s="102"/>
      <c r="H21" s="102"/>
    </row>
    <row r="22" spans="1:8" hidden="1" x14ac:dyDescent="0.2">
      <c r="A22" s="102"/>
      <c r="B22" s="102"/>
      <c r="C22" s="102"/>
      <c r="D22" s="102"/>
      <c r="E22" s="102"/>
      <c r="F22" s="102"/>
      <c r="G22" s="102"/>
      <c r="H22" s="102"/>
    </row>
    <row r="23" spans="1:8" hidden="1" x14ac:dyDescent="0.2">
      <c r="A23" s="102"/>
      <c r="B23" s="102"/>
      <c r="C23" s="102"/>
      <c r="D23" s="102"/>
      <c r="E23" s="102"/>
      <c r="F23" s="102"/>
      <c r="G23" s="102"/>
      <c r="H23" s="102"/>
    </row>
    <row r="24" spans="1:8" hidden="1" x14ac:dyDescent="0.2">
      <c r="A24" s="102"/>
      <c r="B24" s="102"/>
      <c r="C24" s="102"/>
      <c r="D24" s="102"/>
      <c r="E24" s="102"/>
      <c r="F24" s="102"/>
      <c r="G24" s="102"/>
      <c r="H24" s="102"/>
    </row>
    <row r="25" spans="1:8" hidden="1" x14ac:dyDescent="0.2">
      <c r="A25" s="102"/>
      <c r="B25" s="102"/>
      <c r="C25" s="102"/>
      <c r="D25" s="102"/>
      <c r="E25" s="102"/>
      <c r="F25" s="102"/>
      <c r="G25" s="102"/>
      <c r="H25" s="102"/>
    </row>
    <row r="26" spans="1:8" hidden="1" x14ac:dyDescent="0.2">
      <c r="A26" s="102"/>
      <c r="B26" s="102"/>
      <c r="C26" s="102"/>
      <c r="D26" s="102"/>
      <c r="E26" s="102"/>
      <c r="F26" s="102"/>
      <c r="G26" s="102"/>
      <c r="H26" s="102"/>
    </row>
    <row r="27" spans="1:8" hidden="1" x14ac:dyDescent="0.2">
      <c r="A27" s="102"/>
      <c r="B27" s="102"/>
      <c r="C27" s="102"/>
      <c r="D27" s="102"/>
      <c r="E27" s="102"/>
      <c r="F27" s="102"/>
      <c r="G27" s="102"/>
      <c r="H27" s="102"/>
    </row>
    <row r="28" spans="1:8" hidden="1" x14ac:dyDescent="0.2">
      <c r="A28" s="102"/>
      <c r="B28" s="102"/>
      <c r="C28" s="102"/>
      <c r="D28" s="102"/>
      <c r="E28" s="102"/>
      <c r="F28" s="102"/>
      <c r="G28" s="102"/>
      <c r="H28" s="102"/>
    </row>
    <row r="29" spans="1:8" hidden="1" x14ac:dyDescent="0.2">
      <c r="A29" s="102"/>
      <c r="B29" s="102"/>
      <c r="C29" s="102"/>
      <c r="D29" s="102"/>
      <c r="E29" s="102"/>
      <c r="F29" s="102"/>
      <c r="G29" s="102"/>
      <c r="H29" s="102"/>
    </row>
    <row r="30" spans="1:8" hidden="1" x14ac:dyDescent="0.2">
      <c r="A30" s="102"/>
      <c r="B30" s="102"/>
      <c r="C30" s="102"/>
      <c r="D30" s="102"/>
      <c r="E30" s="102"/>
      <c r="F30" s="102"/>
      <c r="G30" s="102"/>
      <c r="H30" s="102"/>
    </row>
    <row r="31" spans="1:8" hidden="1" x14ac:dyDescent="0.2">
      <c r="A31" s="102"/>
      <c r="B31" s="102"/>
      <c r="C31" s="102"/>
      <c r="D31" s="102"/>
      <c r="E31" s="102"/>
      <c r="F31" s="102"/>
      <c r="G31" s="102"/>
      <c r="H31" s="102"/>
    </row>
    <row r="32" spans="1:8" hidden="1" x14ac:dyDescent="0.2">
      <c r="A32" s="102"/>
      <c r="B32" s="102"/>
      <c r="C32" s="102"/>
      <c r="D32" s="102"/>
      <c r="E32" s="102"/>
      <c r="F32" s="102"/>
      <c r="G32" s="102"/>
      <c r="H32" s="102"/>
    </row>
    <row r="33" spans="1:8" hidden="1" x14ac:dyDescent="0.2">
      <c r="A33" s="102"/>
      <c r="B33" s="102"/>
      <c r="C33" s="102"/>
      <c r="D33" s="102"/>
      <c r="E33" s="102"/>
      <c r="F33" s="102"/>
      <c r="G33" s="102"/>
      <c r="H33" s="102"/>
    </row>
    <row r="34" spans="1:8" hidden="1" x14ac:dyDescent="0.2">
      <c r="A34" s="102"/>
      <c r="B34" s="102"/>
      <c r="C34" s="102"/>
      <c r="D34" s="102"/>
      <c r="E34" s="102"/>
      <c r="F34" s="102"/>
      <c r="G34" s="102"/>
      <c r="H34" s="102"/>
    </row>
    <row r="35" spans="1:8" hidden="1" x14ac:dyDescent="0.2">
      <c r="A35" s="102"/>
      <c r="B35" s="102"/>
      <c r="C35" s="102"/>
      <c r="D35" s="102"/>
      <c r="E35" s="102"/>
      <c r="F35" s="102"/>
      <c r="G35" s="102"/>
      <c r="H35" s="102"/>
    </row>
    <row r="36" spans="1:8" hidden="1" x14ac:dyDescent="0.2">
      <c r="A36" s="102"/>
      <c r="B36" s="102"/>
      <c r="C36" s="102"/>
      <c r="D36" s="102"/>
      <c r="E36" s="102"/>
      <c r="F36" s="102"/>
      <c r="G36" s="102"/>
      <c r="H36" s="102"/>
    </row>
    <row r="37" spans="1:8" hidden="1" x14ac:dyDescent="0.2">
      <c r="A37" s="102"/>
      <c r="B37" s="102"/>
      <c r="C37" s="102"/>
      <c r="D37" s="102"/>
      <c r="E37" s="102"/>
      <c r="F37" s="102"/>
      <c r="G37" s="102"/>
      <c r="H37" s="102"/>
    </row>
    <row r="38" spans="1:8" hidden="1" x14ac:dyDescent="0.2">
      <c r="A38" s="102"/>
      <c r="B38" s="102"/>
      <c r="C38" s="102"/>
      <c r="D38" s="102"/>
      <c r="E38" s="102"/>
      <c r="F38" s="102"/>
      <c r="G38" s="102"/>
      <c r="H38" s="102"/>
    </row>
    <row r="39" spans="1:8" hidden="1" x14ac:dyDescent="0.2">
      <c r="A39" s="102"/>
      <c r="B39" s="102"/>
      <c r="C39" s="102"/>
      <c r="D39" s="102"/>
      <c r="E39" s="102"/>
      <c r="F39" s="102"/>
      <c r="G39" s="102"/>
      <c r="H39" s="102"/>
    </row>
    <row r="40" spans="1:8" hidden="1" x14ac:dyDescent="0.2">
      <c r="A40" s="102"/>
      <c r="B40" s="102"/>
      <c r="C40" s="102"/>
      <c r="D40" s="102"/>
      <c r="E40" s="102"/>
      <c r="F40" s="102"/>
      <c r="G40" s="102"/>
      <c r="H40" s="102"/>
    </row>
    <row r="41" spans="1:8" hidden="1" x14ac:dyDescent="0.2">
      <c r="A41" s="102"/>
      <c r="B41" s="102"/>
      <c r="C41" s="102"/>
      <c r="D41" s="102"/>
      <c r="E41" s="102"/>
      <c r="F41" s="102"/>
      <c r="G41" s="102"/>
      <c r="H41" s="102"/>
    </row>
    <row r="42" spans="1:8" hidden="1" x14ac:dyDescent="0.2">
      <c r="A42" s="102"/>
      <c r="B42" s="102"/>
      <c r="C42" s="102"/>
      <c r="D42" s="102"/>
      <c r="E42" s="102"/>
      <c r="F42" s="102"/>
      <c r="G42" s="102"/>
      <c r="H42" s="102"/>
    </row>
    <row r="43" spans="1:8" hidden="1" x14ac:dyDescent="0.2">
      <c r="A43" s="102"/>
      <c r="B43" s="102"/>
      <c r="C43" s="102"/>
      <c r="D43" s="102"/>
      <c r="E43" s="102"/>
      <c r="F43" s="102"/>
      <c r="G43" s="102"/>
      <c r="H43" s="102"/>
    </row>
    <row r="44" spans="1:8" hidden="1" x14ac:dyDescent="0.2">
      <c r="A44" s="102"/>
      <c r="B44" s="102"/>
      <c r="C44" s="102"/>
      <c r="D44" s="102"/>
      <c r="E44" s="102"/>
      <c r="F44" s="102"/>
      <c r="G44" s="102"/>
      <c r="H44" s="102"/>
    </row>
    <row r="45" spans="1:8" x14ac:dyDescent="0.2">
      <c r="A45" s="102"/>
      <c r="B45" s="102"/>
      <c r="C45" s="102"/>
      <c r="D45" s="102"/>
      <c r="E45" s="102"/>
      <c r="F45" s="102"/>
      <c r="G45" s="102"/>
      <c r="H45" s="102"/>
    </row>
    <row r="46" spans="1:8" x14ac:dyDescent="0.2">
      <c r="A46" s="102"/>
      <c r="B46" s="102"/>
      <c r="C46" s="102"/>
      <c r="D46" s="102"/>
      <c r="E46" s="102"/>
      <c r="F46" s="102"/>
      <c r="G46" s="102"/>
      <c r="H46" s="102"/>
    </row>
    <row r="47" spans="1:8" x14ac:dyDescent="0.2">
      <c r="A47" s="102"/>
      <c r="B47" s="102"/>
      <c r="C47" s="102"/>
      <c r="D47" s="102"/>
      <c r="E47" s="102"/>
      <c r="F47" s="102"/>
      <c r="G47" s="102"/>
      <c r="H47" s="102"/>
    </row>
    <row r="48" spans="1:8" x14ac:dyDescent="0.2">
      <c r="A48" s="102"/>
      <c r="B48" s="102"/>
      <c r="C48" s="102"/>
      <c r="D48" s="102"/>
      <c r="E48" s="102"/>
      <c r="F48" s="102"/>
      <c r="G48" s="102"/>
      <c r="H48" s="102"/>
    </row>
    <row r="49" spans="1:8" x14ac:dyDescent="0.2">
      <c r="A49" s="102"/>
      <c r="B49" s="102"/>
      <c r="C49" s="102"/>
      <c r="D49" s="102"/>
      <c r="E49" s="102"/>
      <c r="F49" s="102"/>
      <c r="G49" s="102"/>
      <c r="H49" s="102"/>
    </row>
    <row r="50" spans="1:8" x14ac:dyDescent="0.2">
      <c r="A50" s="102"/>
      <c r="B50" s="102"/>
      <c r="C50" s="102"/>
      <c r="D50" s="102"/>
      <c r="E50" s="102"/>
      <c r="F50" s="102"/>
      <c r="G50" s="102"/>
      <c r="H50" s="102"/>
    </row>
    <row r="51" spans="1:8" x14ac:dyDescent="0.2">
      <c r="A51" s="102"/>
      <c r="B51" s="102"/>
      <c r="C51" s="102"/>
      <c r="D51" s="102"/>
      <c r="E51" s="102"/>
      <c r="F51" s="102"/>
      <c r="G51" s="102"/>
      <c r="H51" s="102"/>
    </row>
    <row r="52" spans="1:8" x14ac:dyDescent="0.2">
      <c r="A52" s="102"/>
      <c r="B52" s="102"/>
      <c r="C52" s="102"/>
      <c r="D52" s="102"/>
      <c r="E52" s="102"/>
      <c r="F52" s="102"/>
      <c r="G52" s="102"/>
      <c r="H52" s="102"/>
    </row>
    <row r="53" spans="1:8" x14ac:dyDescent="0.2">
      <c r="A53" s="102"/>
      <c r="B53" s="102"/>
      <c r="C53" s="102"/>
      <c r="D53" s="102"/>
      <c r="E53" s="102"/>
      <c r="F53" s="102"/>
      <c r="G53" s="102"/>
      <c r="H53" s="102"/>
    </row>
    <row r="54" spans="1:8" x14ac:dyDescent="0.2">
      <c r="A54" s="102"/>
      <c r="B54" s="102"/>
      <c r="C54" s="102"/>
      <c r="D54" s="102"/>
      <c r="E54" s="102"/>
      <c r="F54" s="102"/>
      <c r="G54" s="102"/>
      <c r="H54" s="102"/>
    </row>
    <row r="55" spans="1:8" ht="28.5" customHeight="1" x14ac:dyDescent="0.2">
      <c r="A55" s="102"/>
      <c r="B55" s="102"/>
      <c r="C55" s="102"/>
      <c r="D55" s="102"/>
      <c r="E55" s="102"/>
      <c r="F55" s="102"/>
      <c r="G55" s="102"/>
      <c r="H55" s="102"/>
    </row>
  </sheetData>
  <mergeCells count="18">
    <mergeCell ref="A6:A9"/>
    <mergeCell ref="H6:H9"/>
    <mergeCell ref="A1:H1"/>
    <mergeCell ref="A2:H2"/>
    <mergeCell ref="B3:G3"/>
    <mergeCell ref="A4:B5"/>
    <mergeCell ref="G4:H5"/>
    <mergeCell ref="A10:B10"/>
    <mergeCell ref="G10:H10"/>
    <mergeCell ref="A11:A13"/>
    <mergeCell ref="H11:H13"/>
    <mergeCell ref="A14:B14"/>
    <mergeCell ref="G14:H14"/>
    <mergeCell ref="A15:B15"/>
    <mergeCell ref="G15:H15"/>
    <mergeCell ref="A16:B16"/>
    <mergeCell ref="G16:H16"/>
    <mergeCell ref="A19:H19"/>
  </mergeCells>
  <printOptions horizontalCentered="1"/>
  <pageMargins left="0.25" right="0.25" top="0.75" bottom="0.75" header="0.3" footer="0.3"/>
  <pageSetup paperSize="9" scale="70" orientation="portrait" r:id="rId1"/>
  <headerFooter>
    <oddFooter>&amp;C&amp;"Arial,غامق"&amp;14 18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9"/>
  <sheetViews>
    <sheetView rightToLeft="1" view="pageBreakPreview" topLeftCell="D1" zoomScale="60" workbookViewId="0">
      <selection activeCell="Q6" sqref="Q6"/>
    </sheetView>
  </sheetViews>
  <sheetFormatPr defaultRowHeight="12.75" x14ac:dyDescent="0.2"/>
  <cols>
    <col min="1" max="1" width="15.85546875" style="8" customWidth="1"/>
    <col min="2" max="2" width="17.28515625" style="8" customWidth="1"/>
    <col min="3" max="3" width="18.85546875" style="8" customWidth="1"/>
    <col min="4" max="4" width="17.7109375" style="8" customWidth="1"/>
    <col min="5" max="5" width="17.140625" style="8" customWidth="1"/>
    <col min="6" max="6" width="22.140625" style="8" customWidth="1"/>
    <col min="7" max="7" width="21" style="8" customWidth="1"/>
    <col min="8" max="8" width="22.140625" style="8" customWidth="1"/>
    <col min="9" max="9" width="21.7109375" style="8" customWidth="1"/>
    <col min="10" max="10" width="24.42578125" style="8" customWidth="1"/>
    <col min="11" max="11" width="25.140625" style="8" customWidth="1"/>
    <col min="12" max="12" width="21.85546875" style="8" customWidth="1"/>
    <col min="13" max="13" width="18.85546875" style="8" customWidth="1"/>
    <col min="14" max="14" width="20.42578125" style="8" customWidth="1"/>
    <col min="15" max="15" width="9.140625" style="8"/>
    <col min="16" max="16" width="2.28515625" style="8" customWidth="1"/>
    <col min="17" max="17" width="15.5703125" style="8" customWidth="1"/>
    <col min="18" max="18" width="16.85546875" style="8" customWidth="1"/>
    <col min="19" max="19" width="14.5703125" style="8" customWidth="1"/>
    <col min="20" max="16384" width="9.140625" style="8"/>
  </cols>
  <sheetData>
    <row r="1" spans="1:15" ht="45.75" customHeight="1" x14ac:dyDescent="0.2">
      <c r="A1" s="289" t="s">
        <v>329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</row>
    <row r="2" spans="1:15" ht="41.25" customHeight="1" x14ac:dyDescent="0.2">
      <c r="A2" s="290" t="s">
        <v>330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</row>
    <row r="3" spans="1:15" s="94" customFormat="1" ht="27" customHeight="1" thickBot="1" x14ac:dyDescent="0.35">
      <c r="A3" s="93" t="s">
        <v>166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93" t="s">
        <v>167</v>
      </c>
    </row>
    <row r="4" spans="1:15" s="10" customFormat="1" ht="25.5" customHeight="1" x14ac:dyDescent="0.2">
      <c r="A4" s="292"/>
      <c r="B4" s="295" t="s">
        <v>135</v>
      </c>
      <c r="C4" s="295"/>
      <c r="D4" s="295"/>
      <c r="E4" s="295"/>
      <c r="F4" s="296" t="s">
        <v>119</v>
      </c>
      <c r="G4" s="295" t="s">
        <v>136</v>
      </c>
      <c r="H4" s="295"/>
      <c r="I4" s="295"/>
      <c r="J4" s="296" t="s">
        <v>137</v>
      </c>
      <c r="K4" s="296" t="s">
        <v>138</v>
      </c>
      <c r="L4" s="295" t="s">
        <v>51</v>
      </c>
      <c r="M4" s="287" t="s">
        <v>139</v>
      </c>
      <c r="N4" s="297"/>
    </row>
    <row r="5" spans="1:15" s="10" customFormat="1" ht="22.5" customHeight="1" x14ac:dyDescent="0.2">
      <c r="A5" s="293"/>
      <c r="B5" s="277" t="s">
        <v>77</v>
      </c>
      <c r="C5" s="277"/>
      <c r="D5" s="277"/>
      <c r="E5" s="277"/>
      <c r="F5" s="283"/>
      <c r="G5" s="277" t="s">
        <v>140</v>
      </c>
      <c r="H5" s="277"/>
      <c r="I5" s="277"/>
      <c r="J5" s="283"/>
      <c r="K5" s="283"/>
      <c r="L5" s="280"/>
      <c r="M5" s="288"/>
      <c r="N5" s="298"/>
    </row>
    <row r="6" spans="1:15" s="10" customFormat="1" ht="15.75" customHeight="1" x14ac:dyDescent="0.2">
      <c r="A6" s="293"/>
      <c r="B6" s="277" t="s">
        <v>79</v>
      </c>
      <c r="C6" s="277" t="s">
        <v>141</v>
      </c>
      <c r="D6" s="277" t="s">
        <v>205</v>
      </c>
      <c r="E6" s="277" t="s">
        <v>142</v>
      </c>
      <c r="F6" s="283"/>
      <c r="G6" s="279" t="s">
        <v>143</v>
      </c>
      <c r="H6" s="279" t="s">
        <v>144</v>
      </c>
      <c r="I6" s="279"/>
      <c r="J6" s="283"/>
      <c r="K6" s="283"/>
      <c r="L6" s="280"/>
      <c r="M6" s="288"/>
      <c r="N6" s="298"/>
    </row>
    <row r="7" spans="1:15" s="10" customFormat="1" ht="19.5" customHeight="1" x14ac:dyDescent="0.2">
      <c r="A7" s="293"/>
      <c r="B7" s="278"/>
      <c r="C7" s="278"/>
      <c r="D7" s="278"/>
      <c r="E7" s="278"/>
      <c r="F7" s="283"/>
      <c r="G7" s="280"/>
      <c r="H7" s="277" t="s">
        <v>82</v>
      </c>
      <c r="I7" s="277"/>
      <c r="J7" s="283"/>
      <c r="K7" s="283"/>
      <c r="L7" s="280"/>
      <c r="M7" s="288"/>
      <c r="N7" s="298"/>
    </row>
    <row r="8" spans="1:15" s="10" customFormat="1" ht="23.25" customHeight="1" x14ac:dyDescent="0.3">
      <c r="A8" s="293"/>
      <c r="B8" s="279"/>
      <c r="C8" s="279"/>
      <c r="D8" s="279"/>
      <c r="E8" s="279"/>
      <c r="F8" s="283" t="s">
        <v>81</v>
      </c>
      <c r="G8" s="280"/>
      <c r="H8" s="285" t="s">
        <v>325</v>
      </c>
      <c r="I8" s="190" t="s">
        <v>145</v>
      </c>
      <c r="J8" s="283" t="s">
        <v>83</v>
      </c>
      <c r="K8" s="283" t="s">
        <v>146</v>
      </c>
      <c r="L8" s="283"/>
      <c r="M8" s="281" t="s">
        <v>86</v>
      </c>
      <c r="N8" s="298"/>
    </row>
    <row r="9" spans="1:15" s="10" customFormat="1" ht="67.5" customHeight="1" thickBot="1" x14ac:dyDescent="0.25">
      <c r="A9" s="294"/>
      <c r="B9" s="234" t="s">
        <v>127</v>
      </c>
      <c r="C9" s="234" t="s">
        <v>128</v>
      </c>
      <c r="D9" s="234" t="s">
        <v>195</v>
      </c>
      <c r="E9" s="234" t="s">
        <v>129</v>
      </c>
      <c r="F9" s="284"/>
      <c r="G9" s="234" t="s">
        <v>236</v>
      </c>
      <c r="H9" s="286"/>
      <c r="I9" s="234" t="s">
        <v>196</v>
      </c>
      <c r="J9" s="284"/>
      <c r="K9" s="284"/>
      <c r="L9" s="284"/>
      <c r="M9" s="282"/>
      <c r="N9" s="299"/>
    </row>
    <row r="10" spans="1:15" ht="39.950000000000003" customHeight="1" x14ac:dyDescent="0.2">
      <c r="A10" s="118" t="s">
        <v>328</v>
      </c>
      <c r="B10" s="119">
        <v>1202</v>
      </c>
      <c r="C10" s="119">
        <v>422</v>
      </c>
      <c r="D10" s="119">
        <v>2</v>
      </c>
      <c r="E10" s="119">
        <v>84</v>
      </c>
      <c r="F10" s="119">
        <f t="shared" ref="F10:F28" si="0">SUM(B10:E10)</f>
        <v>1710</v>
      </c>
      <c r="G10" s="119">
        <v>240</v>
      </c>
      <c r="H10" s="119">
        <v>84</v>
      </c>
      <c r="I10" s="119">
        <v>90</v>
      </c>
      <c r="J10" s="119">
        <f t="shared" ref="J10:J28" si="1">SUM(G10:I10)</f>
        <v>414</v>
      </c>
      <c r="K10" s="119">
        <v>0</v>
      </c>
      <c r="L10" s="119">
        <f>F10+J10</f>
        <v>2124</v>
      </c>
      <c r="M10" s="119">
        <v>0</v>
      </c>
      <c r="N10" s="58" t="s">
        <v>271</v>
      </c>
    </row>
    <row r="11" spans="1:15" ht="39.950000000000003" customHeight="1" x14ac:dyDescent="0.2">
      <c r="A11" s="95">
        <v>2005</v>
      </c>
      <c r="B11" s="96">
        <v>201</v>
      </c>
      <c r="C11" s="96">
        <v>182</v>
      </c>
      <c r="D11" s="96">
        <v>4</v>
      </c>
      <c r="E11" s="96">
        <v>24</v>
      </c>
      <c r="F11" s="96">
        <f t="shared" si="0"/>
        <v>411</v>
      </c>
      <c r="G11" s="96">
        <v>158</v>
      </c>
      <c r="H11" s="96">
        <v>161</v>
      </c>
      <c r="I11" s="96">
        <v>107</v>
      </c>
      <c r="J11" s="96">
        <f t="shared" si="1"/>
        <v>426</v>
      </c>
      <c r="K11" s="96">
        <v>0</v>
      </c>
      <c r="L11" s="119">
        <f t="shared" ref="L11:L28" si="2">F11+J11</f>
        <v>837</v>
      </c>
      <c r="M11" s="96">
        <v>0</v>
      </c>
      <c r="N11" s="97">
        <v>2005</v>
      </c>
    </row>
    <row r="12" spans="1:15" ht="39.950000000000003" customHeight="1" x14ac:dyDescent="0.2">
      <c r="A12" s="95">
        <v>2006</v>
      </c>
      <c r="B12" s="96">
        <v>188</v>
      </c>
      <c r="C12" s="96">
        <v>239</v>
      </c>
      <c r="D12" s="96">
        <v>14</v>
      </c>
      <c r="E12" s="96">
        <v>36</v>
      </c>
      <c r="F12" s="96">
        <f t="shared" si="0"/>
        <v>477</v>
      </c>
      <c r="G12" s="96">
        <v>215</v>
      </c>
      <c r="H12" s="96">
        <v>213</v>
      </c>
      <c r="I12" s="96">
        <v>172</v>
      </c>
      <c r="J12" s="96">
        <f t="shared" si="1"/>
        <v>600</v>
      </c>
      <c r="K12" s="96">
        <v>0</v>
      </c>
      <c r="L12" s="119">
        <f t="shared" si="2"/>
        <v>1077</v>
      </c>
      <c r="M12" s="96">
        <v>0</v>
      </c>
      <c r="N12" s="97">
        <v>2006</v>
      </c>
    </row>
    <row r="13" spans="1:15" ht="39.950000000000003" customHeight="1" x14ac:dyDescent="0.2">
      <c r="A13" s="95">
        <v>2007</v>
      </c>
      <c r="B13" s="96">
        <v>341</v>
      </c>
      <c r="C13" s="96">
        <v>309</v>
      </c>
      <c r="D13" s="96">
        <v>11</v>
      </c>
      <c r="E13" s="96">
        <v>25</v>
      </c>
      <c r="F13" s="96">
        <f t="shared" si="0"/>
        <v>686</v>
      </c>
      <c r="G13" s="96">
        <v>302</v>
      </c>
      <c r="H13" s="96">
        <v>306</v>
      </c>
      <c r="I13" s="96">
        <v>297</v>
      </c>
      <c r="J13" s="96">
        <f t="shared" si="1"/>
        <v>905</v>
      </c>
      <c r="K13" s="96">
        <v>0</v>
      </c>
      <c r="L13" s="119">
        <f t="shared" si="2"/>
        <v>1591</v>
      </c>
      <c r="M13" s="96">
        <v>0</v>
      </c>
      <c r="N13" s="97">
        <v>2007</v>
      </c>
    </row>
    <row r="14" spans="1:15" ht="39.950000000000003" customHeight="1" x14ac:dyDescent="0.2">
      <c r="A14" s="95">
        <v>2008</v>
      </c>
      <c r="B14" s="96">
        <v>694</v>
      </c>
      <c r="C14" s="96">
        <v>527</v>
      </c>
      <c r="D14" s="96">
        <v>4</v>
      </c>
      <c r="E14" s="96">
        <v>142</v>
      </c>
      <c r="F14" s="96">
        <f t="shared" si="0"/>
        <v>1367</v>
      </c>
      <c r="G14" s="96">
        <v>470</v>
      </c>
      <c r="H14" s="96">
        <v>732</v>
      </c>
      <c r="I14" s="96">
        <v>551</v>
      </c>
      <c r="J14" s="96">
        <f t="shared" si="1"/>
        <v>1753</v>
      </c>
      <c r="K14" s="96">
        <v>0</v>
      </c>
      <c r="L14" s="119">
        <f t="shared" si="2"/>
        <v>3120</v>
      </c>
      <c r="M14" s="96">
        <v>0</v>
      </c>
      <c r="N14" s="97">
        <v>2008</v>
      </c>
    </row>
    <row r="15" spans="1:15" ht="39.950000000000003" customHeight="1" x14ac:dyDescent="0.2">
      <c r="A15" s="95">
        <v>2009</v>
      </c>
      <c r="B15" s="96">
        <v>1013</v>
      </c>
      <c r="C15" s="96">
        <v>590</v>
      </c>
      <c r="D15" s="96">
        <v>2</v>
      </c>
      <c r="E15" s="96">
        <v>139</v>
      </c>
      <c r="F15" s="96">
        <f t="shared" si="0"/>
        <v>1744</v>
      </c>
      <c r="G15" s="96">
        <v>722</v>
      </c>
      <c r="H15" s="96">
        <v>787</v>
      </c>
      <c r="I15" s="96">
        <v>596</v>
      </c>
      <c r="J15" s="96">
        <f t="shared" si="1"/>
        <v>2105</v>
      </c>
      <c r="K15" s="96">
        <v>0</v>
      </c>
      <c r="L15" s="119">
        <f t="shared" si="2"/>
        <v>3849</v>
      </c>
      <c r="M15" s="96">
        <v>0</v>
      </c>
      <c r="N15" s="97">
        <v>2009</v>
      </c>
    </row>
    <row r="16" spans="1:15" ht="39.950000000000003" customHeight="1" x14ac:dyDescent="0.2">
      <c r="A16" s="95">
        <v>2010</v>
      </c>
      <c r="B16" s="96">
        <v>1268</v>
      </c>
      <c r="C16" s="96">
        <v>605</v>
      </c>
      <c r="D16" s="96">
        <v>32</v>
      </c>
      <c r="E16" s="96">
        <v>228</v>
      </c>
      <c r="F16" s="96">
        <f t="shared" si="0"/>
        <v>2133</v>
      </c>
      <c r="G16" s="96">
        <v>592</v>
      </c>
      <c r="H16" s="96">
        <v>696</v>
      </c>
      <c r="I16" s="96">
        <v>598</v>
      </c>
      <c r="J16" s="96">
        <f t="shared" si="1"/>
        <v>1886</v>
      </c>
      <c r="K16" s="96">
        <v>0</v>
      </c>
      <c r="L16" s="119">
        <f t="shared" si="2"/>
        <v>4019</v>
      </c>
      <c r="M16" s="96">
        <v>0</v>
      </c>
      <c r="N16" s="97">
        <v>2010</v>
      </c>
    </row>
    <row r="17" spans="1:14" ht="39.950000000000003" customHeight="1" x14ac:dyDescent="0.2">
      <c r="A17" s="95">
        <v>2011</v>
      </c>
      <c r="B17" s="96">
        <v>1540</v>
      </c>
      <c r="C17" s="96">
        <v>786</v>
      </c>
      <c r="D17" s="96">
        <v>17</v>
      </c>
      <c r="E17" s="96">
        <v>228</v>
      </c>
      <c r="F17" s="96">
        <f t="shared" si="0"/>
        <v>2571</v>
      </c>
      <c r="G17" s="96">
        <v>522</v>
      </c>
      <c r="H17" s="96">
        <v>1648</v>
      </c>
      <c r="I17" s="96">
        <v>982</v>
      </c>
      <c r="J17" s="96">
        <f t="shared" si="1"/>
        <v>3152</v>
      </c>
      <c r="K17" s="96">
        <v>0</v>
      </c>
      <c r="L17" s="119">
        <f t="shared" si="2"/>
        <v>5723</v>
      </c>
      <c r="M17" s="96">
        <v>0</v>
      </c>
      <c r="N17" s="97">
        <v>2011</v>
      </c>
    </row>
    <row r="18" spans="1:14" ht="39.950000000000003" customHeight="1" x14ac:dyDescent="0.2">
      <c r="A18" s="95">
        <v>2012</v>
      </c>
      <c r="B18" s="96">
        <v>1925</v>
      </c>
      <c r="C18" s="96">
        <v>1149</v>
      </c>
      <c r="D18" s="96">
        <v>20</v>
      </c>
      <c r="E18" s="96">
        <v>324</v>
      </c>
      <c r="F18" s="96">
        <f t="shared" si="0"/>
        <v>3418</v>
      </c>
      <c r="G18" s="96">
        <v>687</v>
      </c>
      <c r="H18" s="96">
        <v>1103</v>
      </c>
      <c r="I18" s="96">
        <v>971</v>
      </c>
      <c r="J18" s="96">
        <f t="shared" si="1"/>
        <v>2761</v>
      </c>
      <c r="K18" s="96">
        <v>0</v>
      </c>
      <c r="L18" s="119">
        <f t="shared" si="2"/>
        <v>6179</v>
      </c>
      <c r="M18" s="96">
        <v>0</v>
      </c>
      <c r="N18" s="97">
        <v>2012</v>
      </c>
    </row>
    <row r="19" spans="1:14" ht="39.950000000000003" customHeight="1" x14ac:dyDescent="0.2">
      <c r="A19" s="95">
        <v>2013</v>
      </c>
      <c r="B19" s="96">
        <v>2302</v>
      </c>
      <c r="C19" s="96">
        <v>1259</v>
      </c>
      <c r="D19" s="96">
        <v>82</v>
      </c>
      <c r="E19" s="96">
        <v>474</v>
      </c>
      <c r="F19" s="96">
        <f t="shared" si="0"/>
        <v>4117</v>
      </c>
      <c r="G19" s="96">
        <v>780</v>
      </c>
      <c r="H19" s="96">
        <v>663</v>
      </c>
      <c r="I19" s="96">
        <v>444</v>
      </c>
      <c r="J19" s="96">
        <f t="shared" si="1"/>
        <v>1887</v>
      </c>
      <c r="K19" s="96">
        <v>0</v>
      </c>
      <c r="L19" s="119">
        <f t="shared" si="2"/>
        <v>6004</v>
      </c>
      <c r="M19" s="96">
        <v>0</v>
      </c>
      <c r="N19" s="97">
        <v>2013</v>
      </c>
    </row>
    <row r="20" spans="1:14" ht="39.950000000000003" customHeight="1" x14ac:dyDescent="0.2">
      <c r="A20" s="95">
        <v>2014</v>
      </c>
      <c r="B20" s="96">
        <v>2715</v>
      </c>
      <c r="C20" s="96">
        <v>1693</v>
      </c>
      <c r="D20" s="96">
        <v>33</v>
      </c>
      <c r="E20" s="96">
        <v>538</v>
      </c>
      <c r="F20" s="96">
        <f t="shared" si="0"/>
        <v>4979</v>
      </c>
      <c r="G20" s="96">
        <v>806</v>
      </c>
      <c r="H20" s="96">
        <v>343</v>
      </c>
      <c r="I20" s="96">
        <v>281</v>
      </c>
      <c r="J20" s="96">
        <f t="shared" si="1"/>
        <v>1430</v>
      </c>
      <c r="K20" s="96">
        <v>0</v>
      </c>
      <c r="L20" s="119">
        <f t="shared" si="2"/>
        <v>6409</v>
      </c>
      <c r="M20" s="96">
        <v>0</v>
      </c>
      <c r="N20" s="97">
        <v>2014</v>
      </c>
    </row>
    <row r="21" spans="1:14" ht="39.950000000000003" customHeight="1" x14ac:dyDescent="0.2">
      <c r="A21" s="95">
        <v>2015</v>
      </c>
      <c r="B21" s="96">
        <v>2738</v>
      </c>
      <c r="C21" s="96">
        <v>1942</v>
      </c>
      <c r="D21" s="96">
        <v>129</v>
      </c>
      <c r="E21" s="96">
        <v>1038</v>
      </c>
      <c r="F21" s="96">
        <f t="shared" si="0"/>
        <v>5847</v>
      </c>
      <c r="G21" s="96">
        <v>833</v>
      </c>
      <c r="H21" s="96">
        <v>214</v>
      </c>
      <c r="I21" s="96">
        <v>196</v>
      </c>
      <c r="J21" s="96">
        <f t="shared" si="1"/>
        <v>1243</v>
      </c>
      <c r="K21" s="96">
        <v>0</v>
      </c>
      <c r="L21" s="119">
        <f t="shared" si="2"/>
        <v>7090</v>
      </c>
      <c r="M21" s="96">
        <v>0</v>
      </c>
      <c r="N21" s="97">
        <v>2015</v>
      </c>
    </row>
    <row r="22" spans="1:14" ht="39.950000000000003" customHeight="1" x14ac:dyDescent="0.2">
      <c r="A22" s="95">
        <v>2016</v>
      </c>
      <c r="B22" s="96">
        <v>21345</v>
      </c>
      <c r="C22" s="96">
        <v>5308</v>
      </c>
      <c r="D22" s="96">
        <v>146</v>
      </c>
      <c r="E22" s="96">
        <v>339</v>
      </c>
      <c r="F22" s="96">
        <f t="shared" si="0"/>
        <v>27138</v>
      </c>
      <c r="G22" s="96">
        <v>1124</v>
      </c>
      <c r="H22" s="96">
        <v>175</v>
      </c>
      <c r="I22" s="96">
        <v>93</v>
      </c>
      <c r="J22" s="96">
        <f t="shared" si="1"/>
        <v>1392</v>
      </c>
      <c r="K22" s="96">
        <v>0</v>
      </c>
      <c r="L22" s="119">
        <f t="shared" si="2"/>
        <v>28530</v>
      </c>
      <c r="M22" s="96">
        <v>0</v>
      </c>
      <c r="N22" s="97">
        <v>2016</v>
      </c>
    </row>
    <row r="23" spans="1:14" ht="39.950000000000003" customHeight="1" x14ac:dyDescent="0.2">
      <c r="A23" s="98">
        <v>2017</v>
      </c>
      <c r="B23" s="96">
        <v>48605</v>
      </c>
      <c r="C23" s="96">
        <v>17632</v>
      </c>
      <c r="D23" s="96">
        <v>45</v>
      </c>
      <c r="E23" s="96">
        <v>560</v>
      </c>
      <c r="F23" s="96">
        <f t="shared" si="0"/>
        <v>66842</v>
      </c>
      <c r="G23" s="96">
        <v>6207</v>
      </c>
      <c r="H23" s="96">
        <v>329</v>
      </c>
      <c r="I23" s="96">
        <v>235</v>
      </c>
      <c r="J23" s="96">
        <f t="shared" si="1"/>
        <v>6771</v>
      </c>
      <c r="K23" s="96">
        <v>0</v>
      </c>
      <c r="L23" s="119">
        <f t="shared" si="2"/>
        <v>73613</v>
      </c>
      <c r="M23" s="96">
        <v>0</v>
      </c>
      <c r="N23" s="99">
        <v>2017</v>
      </c>
    </row>
    <row r="24" spans="1:14" ht="39.950000000000003" customHeight="1" x14ac:dyDescent="0.2">
      <c r="A24" s="98">
        <v>2018</v>
      </c>
      <c r="B24" s="96">
        <v>64456</v>
      </c>
      <c r="C24" s="96">
        <v>24643</v>
      </c>
      <c r="D24" s="96">
        <v>44</v>
      </c>
      <c r="E24" s="96">
        <v>558</v>
      </c>
      <c r="F24" s="96">
        <f t="shared" si="0"/>
        <v>89701</v>
      </c>
      <c r="G24" s="96">
        <v>6151</v>
      </c>
      <c r="H24" s="96">
        <v>224</v>
      </c>
      <c r="I24" s="96">
        <v>195</v>
      </c>
      <c r="J24" s="96">
        <f t="shared" si="1"/>
        <v>6570</v>
      </c>
      <c r="K24" s="96">
        <v>0</v>
      </c>
      <c r="L24" s="119">
        <f t="shared" si="2"/>
        <v>96271</v>
      </c>
      <c r="M24" s="96">
        <v>0</v>
      </c>
      <c r="N24" s="99">
        <v>2018</v>
      </c>
    </row>
    <row r="25" spans="1:14" ht="39.950000000000003" customHeight="1" x14ac:dyDescent="0.2">
      <c r="A25" s="98">
        <v>2019</v>
      </c>
      <c r="B25" s="96">
        <v>37248</v>
      </c>
      <c r="C25" s="96">
        <v>24174</v>
      </c>
      <c r="D25" s="96">
        <v>14</v>
      </c>
      <c r="E25" s="96">
        <v>481</v>
      </c>
      <c r="F25" s="96">
        <f t="shared" si="0"/>
        <v>61917</v>
      </c>
      <c r="G25" s="96">
        <v>4292</v>
      </c>
      <c r="H25" s="96">
        <v>141</v>
      </c>
      <c r="I25" s="96">
        <v>146</v>
      </c>
      <c r="J25" s="96">
        <f t="shared" si="1"/>
        <v>4579</v>
      </c>
      <c r="K25" s="96">
        <v>0</v>
      </c>
      <c r="L25" s="119">
        <f t="shared" si="2"/>
        <v>66496</v>
      </c>
      <c r="M25" s="96">
        <v>0</v>
      </c>
      <c r="N25" s="99">
        <v>2019</v>
      </c>
    </row>
    <row r="26" spans="1:14" ht="39.950000000000003" customHeight="1" x14ac:dyDescent="0.2">
      <c r="A26" s="100">
        <v>2020</v>
      </c>
      <c r="B26" s="96">
        <v>31275</v>
      </c>
      <c r="C26" s="96">
        <v>18678</v>
      </c>
      <c r="D26" s="96">
        <v>6</v>
      </c>
      <c r="E26" s="96">
        <v>528</v>
      </c>
      <c r="F26" s="96">
        <f t="shared" si="0"/>
        <v>50487</v>
      </c>
      <c r="G26" s="96">
        <v>9155</v>
      </c>
      <c r="H26" s="96">
        <v>191</v>
      </c>
      <c r="I26" s="96">
        <v>72</v>
      </c>
      <c r="J26" s="96">
        <f t="shared" si="1"/>
        <v>9418</v>
      </c>
      <c r="K26" s="96">
        <v>0</v>
      </c>
      <c r="L26" s="119">
        <f t="shared" si="2"/>
        <v>59905</v>
      </c>
      <c r="M26" s="96">
        <v>0</v>
      </c>
      <c r="N26" s="235">
        <v>2020</v>
      </c>
    </row>
    <row r="27" spans="1:14" ht="39.950000000000003" customHeight="1" thickBot="1" x14ac:dyDescent="0.25">
      <c r="A27" s="120">
        <v>2021</v>
      </c>
      <c r="B27" s="117">
        <v>1297</v>
      </c>
      <c r="C27" s="117">
        <v>1690</v>
      </c>
      <c r="D27" s="117">
        <v>0</v>
      </c>
      <c r="E27" s="117">
        <v>59</v>
      </c>
      <c r="F27" s="117">
        <f t="shared" si="0"/>
        <v>3046</v>
      </c>
      <c r="G27" s="117">
        <v>1551</v>
      </c>
      <c r="H27" s="117">
        <v>27</v>
      </c>
      <c r="I27" s="117">
        <v>0</v>
      </c>
      <c r="J27" s="117">
        <f t="shared" si="1"/>
        <v>1578</v>
      </c>
      <c r="K27" s="117">
        <v>0</v>
      </c>
      <c r="L27" s="119">
        <f t="shared" si="2"/>
        <v>4624</v>
      </c>
      <c r="M27" s="117">
        <v>0</v>
      </c>
      <c r="N27" s="236">
        <v>2021</v>
      </c>
    </row>
    <row r="28" spans="1:14" ht="30" customHeight="1" thickBot="1" x14ac:dyDescent="0.25">
      <c r="A28" s="237" t="s">
        <v>115</v>
      </c>
      <c r="B28" s="210">
        <v>220353</v>
      </c>
      <c r="C28" s="210">
        <v>101828</v>
      </c>
      <c r="D28" s="210">
        <v>605</v>
      </c>
      <c r="E28" s="210">
        <v>5805</v>
      </c>
      <c r="F28" s="210">
        <f t="shared" si="0"/>
        <v>328591</v>
      </c>
      <c r="G28" s="210">
        <v>34807</v>
      </c>
      <c r="H28" s="210">
        <v>8037</v>
      </c>
      <c r="I28" s="210">
        <v>6026</v>
      </c>
      <c r="J28" s="210">
        <f t="shared" si="1"/>
        <v>48870</v>
      </c>
      <c r="K28" s="210">
        <f>SUM(K10:K27)</f>
        <v>0</v>
      </c>
      <c r="L28" s="210">
        <f t="shared" si="2"/>
        <v>377461</v>
      </c>
      <c r="M28" s="210">
        <f>SUM(M10:M27)</f>
        <v>0</v>
      </c>
      <c r="N28" s="238" t="s">
        <v>16</v>
      </c>
    </row>
    <row r="29" spans="1:14" x14ac:dyDescent="0.2">
      <c r="D29" s="78"/>
    </row>
  </sheetData>
  <mergeCells count="27">
    <mergeCell ref="A1:O1"/>
    <mergeCell ref="A2:N2"/>
    <mergeCell ref="B3:M3"/>
    <mergeCell ref="A4:A9"/>
    <mergeCell ref="B4:E4"/>
    <mergeCell ref="F4:F7"/>
    <mergeCell ref="G4:I4"/>
    <mergeCell ref="J4:J7"/>
    <mergeCell ref="K4:K7"/>
    <mergeCell ref="L4:L7"/>
    <mergeCell ref="N4:N9"/>
    <mergeCell ref="B5:E5"/>
    <mergeCell ref="G5:I5"/>
    <mergeCell ref="B6:B8"/>
    <mergeCell ref="C6:C8"/>
    <mergeCell ref="D6:D8"/>
    <mergeCell ref="E6:E8"/>
    <mergeCell ref="G6:G8"/>
    <mergeCell ref="H6:I6"/>
    <mergeCell ref="M8:M9"/>
    <mergeCell ref="H7:I7"/>
    <mergeCell ref="F8:F9"/>
    <mergeCell ref="H8:H9"/>
    <mergeCell ref="J8:J9"/>
    <mergeCell ref="K8:K9"/>
    <mergeCell ref="L8:L9"/>
    <mergeCell ref="M4:M7"/>
  </mergeCells>
  <printOptions horizontalCentered="1"/>
  <pageMargins left="0.25" right="0.25" top="0.75" bottom="0.75" header="0.3" footer="0.3"/>
  <pageSetup paperSize="9" scale="46" orientation="landscape" r:id="rId1"/>
  <headerFooter>
    <oddFooter>&amp;C&amp;"Arial,غامق"&amp;18 17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20"/>
  <sheetViews>
    <sheetView rightToLeft="1" view="pageBreakPreview" zoomScale="82" zoomScaleNormal="80" zoomScaleSheetLayoutView="82" workbookViewId="0">
      <selection activeCell="I30" sqref="I30"/>
    </sheetView>
  </sheetViews>
  <sheetFormatPr defaultRowHeight="12.75" x14ac:dyDescent="0.2"/>
  <cols>
    <col min="1" max="1" width="13.7109375" style="8" customWidth="1"/>
    <col min="2" max="2" width="10.7109375" style="8" customWidth="1"/>
    <col min="3" max="3" width="11" style="8" customWidth="1"/>
    <col min="4" max="4" width="9.85546875" style="8" customWidth="1"/>
    <col min="5" max="5" width="11" style="8" customWidth="1"/>
    <col min="6" max="6" width="17.28515625" style="8" customWidth="1"/>
    <col min="7" max="8" width="19" style="8" customWidth="1"/>
    <col min="9" max="9" width="15" style="8" customWidth="1"/>
    <col min="10" max="10" width="16.42578125" style="8" customWidth="1"/>
    <col min="11" max="11" width="19.140625" style="8" customWidth="1"/>
    <col min="12" max="12" width="13.42578125" style="8" customWidth="1"/>
    <col min="13" max="13" width="16" style="8" customWidth="1"/>
    <col min="14" max="14" width="16.140625" style="8" customWidth="1"/>
    <col min="15" max="16384" width="9.140625" style="8"/>
  </cols>
  <sheetData>
    <row r="1" spans="1:27" ht="72.75" customHeight="1" x14ac:dyDescent="0.2">
      <c r="A1" s="290" t="s">
        <v>326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</row>
    <row r="2" spans="1:27" ht="49.5" customHeight="1" x14ac:dyDescent="0.2">
      <c r="A2" s="304" t="s">
        <v>327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</row>
    <row r="3" spans="1:27" ht="46.5" customHeight="1" thickBot="1" x14ac:dyDescent="0.25">
      <c r="A3" s="9" t="s">
        <v>311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226" t="s">
        <v>312</v>
      </c>
    </row>
    <row r="4" spans="1:27" s="10" customFormat="1" ht="54.95" customHeight="1" x14ac:dyDescent="0.2">
      <c r="A4" s="306"/>
      <c r="B4" s="309" t="s">
        <v>182</v>
      </c>
      <c r="C4" s="310"/>
      <c r="D4" s="310"/>
      <c r="E4" s="310"/>
      <c r="F4" s="310" t="s">
        <v>183</v>
      </c>
      <c r="G4" s="312" t="s">
        <v>184</v>
      </c>
      <c r="H4" s="312"/>
      <c r="I4" s="312"/>
      <c r="J4" s="310" t="s">
        <v>185</v>
      </c>
      <c r="K4" s="310" t="s">
        <v>186</v>
      </c>
      <c r="L4" s="310" t="s">
        <v>187</v>
      </c>
      <c r="M4" s="313" t="s">
        <v>174</v>
      </c>
      <c r="N4" s="315"/>
    </row>
    <row r="5" spans="1:27" s="10" customFormat="1" ht="54.95" customHeight="1" x14ac:dyDescent="0.25">
      <c r="A5" s="307"/>
      <c r="B5" s="318" t="s">
        <v>77</v>
      </c>
      <c r="C5" s="319"/>
      <c r="D5" s="319"/>
      <c r="E5" s="319"/>
      <c r="F5" s="311"/>
      <c r="G5" s="230" t="s">
        <v>188</v>
      </c>
      <c r="H5" s="320" t="s">
        <v>189</v>
      </c>
      <c r="I5" s="320"/>
      <c r="J5" s="311"/>
      <c r="K5" s="311"/>
      <c r="L5" s="311"/>
      <c r="M5" s="314"/>
      <c r="N5" s="316"/>
    </row>
    <row r="6" spans="1:27" s="10" customFormat="1" ht="54.95" customHeight="1" x14ac:dyDescent="0.2">
      <c r="A6" s="307"/>
      <c r="B6" s="231" t="s">
        <v>190</v>
      </c>
      <c r="C6" s="231" t="s">
        <v>323</v>
      </c>
      <c r="D6" s="231" t="s">
        <v>191</v>
      </c>
      <c r="E6" s="231" t="s">
        <v>192</v>
      </c>
      <c r="F6" s="300" t="s">
        <v>81</v>
      </c>
      <c r="G6" s="300" t="s">
        <v>236</v>
      </c>
      <c r="H6" s="285" t="s">
        <v>324</v>
      </c>
      <c r="I6" s="232" t="s">
        <v>193</v>
      </c>
      <c r="J6" s="300" t="s">
        <v>111</v>
      </c>
      <c r="K6" s="300" t="s">
        <v>84</v>
      </c>
      <c r="L6" s="300" t="s">
        <v>85</v>
      </c>
      <c r="M6" s="302" t="s">
        <v>86</v>
      </c>
      <c r="N6" s="316"/>
    </row>
    <row r="7" spans="1:27" s="10" customFormat="1" ht="54.95" customHeight="1" thickBot="1" x14ac:dyDescent="0.25">
      <c r="A7" s="308"/>
      <c r="B7" s="228" t="s">
        <v>87</v>
      </c>
      <c r="C7" s="228" t="s">
        <v>194</v>
      </c>
      <c r="D7" s="228" t="s">
        <v>195</v>
      </c>
      <c r="E7" s="228" t="s">
        <v>129</v>
      </c>
      <c r="F7" s="301"/>
      <c r="G7" s="301"/>
      <c r="H7" s="286"/>
      <c r="I7" s="233" t="s">
        <v>196</v>
      </c>
      <c r="J7" s="301"/>
      <c r="K7" s="301"/>
      <c r="L7" s="301"/>
      <c r="M7" s="303"/>
      <c r="N7" s="317"/>
    </row>
    <row r="8" spans="1:27" ht="54.95" customHeight="1" x14ac:dyDescent="0.2">
      <c r="A8" s="85" t="s">
        <v>197</v>
      </c>
      <c r="B8" s="86">
        <v>36758</v>
      </c>
      <c r="C8" s="86">
        <v>14398</v>
      </c>
      <c r="D8" s="86">
        <v>36</v>
      </c>
      <c r="E8" s="87">
        <v>348</v>
      </c>
      <c r="F8" s="86">
        <f>SUM(B8:E8)</f>
        <v>51540</v>
      </c>
      <c r="G8" s="86">
        <v>4393</v>
      </c>
      <c r="H8" s="86">
        <v>1670</v>
      </c>
      <c r="I8" s="86">
        <v>722</v>
      </c>
      <c r="J8" s="86">
        <f>SUM(G8:I8)</f>
        <v>6785</v>
      </c>
      <c r="K8" s="86">
        <v>0</v>
      </c>
      <c r="L8" s="86">
        <f>F8+J8</f>
        <v>58325</v>
      </c>
      <c r="M8" s="86">
        <v>0</v>
      </c>
      <c r="N8" s="101" t="s">
        <v>198</v>
      </c>
    </row>
    <row r="9" spans="1:27" ht="54.95" customHeight="1" x14ac:dyDescent="0.2">
      <c r="A9" s="88" t="s">
        <v>199</v>
      </c>
      <c r="B9" s="86">
        <v>97901</v>
      </c>
      <c r="C9" s="86">
        <v>48029</v>
      </c>
      <c r="D9" s="86">
        <v>240</v>
      </c>
      <c r="E9" s="86">
        <v>1761</v>
      </c>
      <c r="F9" s="86">
        <f>SUM(B9:E9)</f>
        <v>147931</v>
      </c>
      <c r="G9" s="86">
        <v>16657</v>
      </c>
      <c r="H9" s="86">
        <v>5317</v>
      </c>
      <c r="I9" s="86">
        <v>2870</v>
      </c>
      <c r="J9" s="86">
        <f>SUM(G9:I9)</f>
        <v>24844</v>
      </c>
      <c r="K9" s="86">
        <v>0</v>
      </c>
      <c r="L9" s="86">
        <f>F9+J9</f>
        <v>172775</v>
      </c>
      <c r="M9" s="89">
        <v>0</v>
      </c>
      <c r="N9" s="90" t="s">
        <v>200</v>
      </c>
      <c r="AA9" s="8" t="e">
        <f>-#REF!</f>
        <v>#REF!</v>
      </c>
    </row>
    <row r="10" spans="1:27" ht="54.95" customHeight="1" thickBot="1" x14ac:dyDescent="0.25">
      <c r="A10" s="225" t="s">
        <v>201</v>
      </c>
      <c r="B10" s="89">
        <v>85694</v>
      </c>
      <c r="C10" s="89">
        <v>39401</v>
      </c>
      <c r="D10" s="89">
        <v>329</v>
      </c>
      <c r="E10" s="89">
        <v>3696</v>
      </c>
      <c r="F10" s="89">
        <f>SUM(B10:E10)</f>
        <v>129120</v>
      </c>
      <c r="G10" s="89">
        <v>13757</v>
      </c>
      <c r="H10" s="86">
        <v>1050</v>
      </c>
      <c r="I10" s="77">
        <v>2434</v>
      </c>
      <c r="J10" s="89">
        <f>SUM(G10:I10)</f>
        <v>17241</v>
      </c>
      <c r="K10" s="77">
        <v>0</v>
      </c>
      <c r="L10" s="86">
        <f>F10+J10</f>
        <v>146361</v>
      </c>
      <c r="M10" s="91">
        <v>0</v>
      </c>
      <c r="N10" s="92" t="s">
        <v>202</v>
      </c>
    </row>
    <row r="11" spans="1:27" s="10" customFormat="1" ht="54.95" customHeight="1" thickBot="1" x14ac:dyDescent="0.25">
      <c r="A11" s="200" t="s">
        <v>13</v>
      </c>
      <c r="B11" s="202">
        <v>220353</v>
      </c>
      <c r="C11" s="202">
        <v>101828</v>
      </c>
      <c r="D11" s="202">
        <v>605</v>
      </c>
      <c r="E11" s="202">
        <v>5805</v>
      </c>
      <c r="F11" s="202">
        <f>SUM(B11:E11)</f>
        <v>328591</v>
      </c>
      <c r="G11" s="202">
        <v>34807</v>
      </c>
      <c r="H11" s="202">
        <v>8037</v>
      </c>
      <c r="I11" s="202">
        <v>6026</v>
      </c>
      <c r="J11" s="202">
        <f>SUM(G11:I11)</f>
        <v>48870</v>
      </c>
      <c r="K11" s="202">
        <f t="shared" ref="K11" si="0">SUM(K8:K10)</f>
        <v>0</v>
      </c>
      <c r="L11" s="202">
        <f>F11+J11</f>
        <v>377461</v>
      </c>
      <c r="M11" s="202">
        <v>0</v>
      </c>
      <c r="N11" s="227" t="s">
        <v>16</v>
      </c>
    </row>
    <row r="17" ht="30" customHeight="1" x14ac:dyDescent="0.2"/>
    <row r="18" ht="30" customHeight="1" x14ac:dyDescent="0.2"/>
    <row r="19" ht="30" customHeight="1" x14ac:dyDescent="0.2"/>
    <row r="20" ht="30" customHeight="1" x14ac:dyDescent="0.2"/>
  </sheetData>
  <mergeCells count="21">
    <mergeCell ref="A1:N1"/>
    <mergeCell ref="A2:N2"/>
    <mergeCell ref="B3:M3"/>
    <mergeCell ref="A4:A7"/>
    <mergeCell ref="B4:E4"/>
    <mergeCell ref="F4:F5"/>
    <mergeCell ref="G4:I4"/>
    <mergeCell ref="J4:J5"/>
    <mergeCell ref="K4:K5"/>
    <mergeCell ref="L4:L5"/>
    <mergeCell ref="H6:H7"/>
    <mergeCell ref="M4:M5"/>
    <mergeCell ref="N4:N7"/>
    <mergeCell ref="B5:E5"/>
    <mergeCell ref="H5:I5"/>
    <mergeCell ref="F6:F7"/>
    <mergeCell ref="G6:G7"/>
    <mergeCell ref="J6:J7"/>
    <mergeCell ref="K6:K7"/>
    <mergeCell ref="L6:L7"/>
    <mergeCell ref="M6:M7"/>
  </mergeCells>
  <printOptions horizontalCentered="1"/>
  <pageMargins left="0.25" right="0.25" top="0.75" bottom="0.75" header="0.3" footer="0.3"/>
  <pageSetup paperSize="9" scale="60" orientation="landscape" r:id="rId1"/>
  <headerFooter>
    <oddFooter>&amp;C&amp;"Arial,غامق"&amp;16 16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4"/>
  <sheetViews>
    <sheetView rightToLeft="1" view="pageBreakPreview" topLeftCell="A22" zoomScale="50" zoomScaleNormal="50" zoomScaleSheetLayoutView="50" workbookViewId="0">
      <selection activeCell="H42" sqref="H42"/>
    </sheetView>
  </sheetViews>
  <sheetFormatPr defaultRowHeight="12.75" x14ac:dyDescent="0.2"/>
  <cols>
    <col min="1" max="1" width="19" style="8" customWidth="1"/>
    <col min="2" max="2" width="18" style="8" customWidth="1"/>
    <col min="3" max="3" width="23.5703125" style="8" customWidth="1"/>
    <col min="4" max="4" width="14.7109375" style="8" customWidth="1"/>
    <col min="5" max="5" width="19" style="8" customWidth="1"/>
    <col min="6" max="6" width="28.85546875" style="8" customWidth="1"/>
    <col min="7" max="7" width="28.7109375" style="8" customWidth="1"/>
    <col min="8" max="8" width="23.7109375" style="8" customWidth="1"/>
    <col min="9" max="9" width="25.42578125" style="8" customWidth="1"/>
    <col min="10" max="10" width="24.140625" style="8" customWidth="1"/>
    <col min="11" max="11" width="22.28515625" style="8" customWidth="1"/>
    <col min="12" max="12" width="22.5703125" style="8" customWidth="1"/>
    <col min="13" max="13" width="23.7109375" style="8" customWidth="1"/>
    <col min="14" max="14" width="0.5703125" style="8" customWidth="1"/>
    <col min="15" max="15" width="0.28515625" style="8" hidden="1" customWidth="1"/>
    <col min="16" max="16" width="9.140625" style="8" hidden="1" customWidth="1"/>
    <col min="17" max="17" width="20.85546875" style="8" customWidth="1"/>
    <col min="18" max="18" width="18.5703125" style="8" customWidth="1"/>
    <col min="19" max="19" width="24.85546875" style="8" customWidth="1"/>
    <col min="20" max="20" width="16" style="8" customWidth="1"/>
    <col min="21" max="16384" width="9.140625" style="8"/>
  </cols>
  <sheetData>
    <row r="1" spans="1:15" ht="48" customHeight="1" x14ac:dyDescent="0.2">
      <c r="A1" s="321" t="s">
        <v>302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</row>
    <row r="2" spans="1:15" ht="54" customHeight="1" x14ac:dyDescent="0.2">
      <c r="A2" s="322" t="s">
        <v>333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</row>
    <row r="3" spans="1:15" ht="33.75" customHeight="1" thickBot="1" x14ac:dyDescent="0.25">
      <c r="A3" s="23" t="s">
        <v>309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24" t="s">
        <v>310</v>
      </c>
    </row>
    <row r="4" spans="1:15" s="10" customFormat="1" ht="47.25" customHeight="1" x14ac:dyDescent="0.2">
      <c r="A4" s="324" t="s">
        <v>239</v>
      </c>
      <c r="B4" s="296" t="s">
        <v>168</v>
      </c>
      <c r="C4" s="295"/>
      <c r="D4" s="295"/>
      <c r="E4" s="296" t="s">
        <v>169</v>
      </c>
      <c r="F4" s="327" t="s">
        <v>170</v>
      </c>
      <c r="G4" s="327"/>
      <c r="H4" s="327"/>
      <c r="I4" s="296" t="s">
        <v>171</v>
      </c>
      <c r="J4" s="296" t="s">
        <v>172</v>
      </c>
      <c r="K4" s="296" t="s">
        <v>173</v>
      </c>
      <c r="L4" s="330" t="s">
        <v>174</v>
      </c>
      <c r="M4" s="331"/>
    </row>
    <row r="5" spans="1:15" s="10" customFormat="1" ht="49.5" customHeight="1" x14ac:dyDescent="0.2">
      <c r="A5" s="325"/>
      <c r="B5" s="277"/>
      <c r="C5" s="277"/>
      <c r="D5" s="277"/>
      <c r="E5" s="283"/>
      <c r="F5" s="283" t="s">
        <v>321</v>
      </c>
      <c r="G5" s="334" t="s">
        <v>175</v>
      </c>
      <c r="H5" s="334"/>
      <c r="I5" s="328"/>
      <c r="J5" s="283"/>
      <c r="K5" s="283"/>
      <c r="L5" s="281"/>
      <c r="M5" s="332"/>
    </row>
    <row r="6" spans="1:15" s="10" customFormat="1" ht="69.75" customHeight="1" thickBot="1" x14ac:dyDescent="0.25">
      <c r="A6" s="326"/>
      <c r="B6" s="185" t="s">
        <v>176</v>
      </c>
      <c r="C6" s="185" t="s">
        <v>303</v>
      </c>
      <c r="D6" s="185" t="s">
        <v>177</v>
      </c>
      <c r="E6" s="183" t="s">
        <v>81</v>
      </c>
      <c r="F6" s="284"/>
      <c r="G6" s="208" t="s">
        <v>304</v>
      </c>
      <c r="H6" s="208" t="s">
        <v>178</v>
      </c>
      <c r="I6" s="185" t="s">
        <v>111</v>
      </c>
      <c r="J6" s="185" t="s">
        <v>146</v>
      </c>
      <c r="K6" s="185" t="s">
        <v>85</v>
      </c>
      <c r="L6" s="191" t="s">
        <v>86</v>
      </c>
      <c r="M6" s="333"/>
    </row>
    <row r="7" spans="1:15" ht="45" customHeight="1" x14ac:dyDescent="0.2">
      <c r="A7" s="25" t="s">
        <v>17</v>
      </c>
      <c r="B7" s="26">
        <v>155333</v>
      </c>
      <c r="C7" s="26">
        <v>25104</v>
      </c>
      <c r="D7" s="27">
        <v>4866</v>
      </c>
      <c r="E7" s="26">
        <f t="shared" ref="E7:E22" si="0">SUM(B7:D7)</f>
        <v>185303</v>
      </c>
      <c r="F7" s="26">
        <v>56031</v>
      </c>
      <c r="G7" s="26">
        <v>21575</v>
      </c>
      <c r="H7" s="28">
        <v>409</v>
      </c>
      <c r="I7" s="26">
        <f t="shared" ref="I7:I22" si="1">SUM(F7:H7)</f>
        <v>78015</v>
      </c>
      <c r="J7" s="28">
        <v>20737</v>
      </c>
      <c r="K7" s="26">
        <f>E7+I7+J7</f>
        <v>284055</v>
      </c>
      <c r="L7" s="26">
        <v>6914</v>
      </c>
      <c r="M7" s="29" t="s">
        <v>90</v>
      </c>
    </row>
    <row r="8" spans="1:15" ht="39" customHeight="1" x14ac:dyDescent="0.2">
      <c r="A8" s="25" t="s">
        <v>19</v>
      </c>
      <c r="B8" s="30">
        <v>116008</v>
      </c>
      <c r="C8" s="30">
        <v>16832</v>
      </c>
      <c r="D8" s="26">
        <v>3167</v>
      </c>
      <c r="E8" s="26">
        <f t="shared" si="0"/>
        <v>136007</v>
      </c>
      <c r="F8" s="26">
        <v>29877</v>
      </c>
      <c r="G8" s="26">
        <v>4225</v>
      </c>
      <c r="H8" s="30">
        <v>561</v>
      </c>
      <c r="I8" s="26">
        <f t="shared" si="1"/>
        <v>34663</v>
      </c>
      <c r="J8" s="30">
        <v>13861</v>
      </c>
      <c r="K8" s="26">
        <f t="shared" ref="K8:K22" si="2">E8+I8+J8</f>
        <v>184531</v>
      </c>
      <c r="L8" s="31">
        <v>433</v>
      </c>
      <c r="M8" s="32" t="s">
        <v>20</v>
      </c>
    </row>
    <row r="9" spans="1:15" ht="39.75" customHeight="1" x14ac:dyDescent="0.2">
      <c r="A9" s="33" t="s">
        <v>21</v>
      </c>
      <c r="B9" s="30">
        <v>122414</v>
      </c>
      <c r="C9" s="30">
        <v>18700</v>
      </c>
      <c r="D9" s="30">
        <v>12907</v>
      </c>
      <c r="E9" s="30">
        <f t="shared" si="0"/>
        <v>154021</v>
      </c>
      <c r="F9" s="30">
        <v>44518</v>
      </c>
      <c r="G9" s="30">
        <v>11540</v>
      </c>
      <c r="H9" s="30">
        <v>1435</v>
      </c>
      <c r="I9" s="30">
        <f t="shared" si="1"/>
        <v>57493</v>
      </c>
      <c r="J9" s="30">
        <v>15606</v>
      </c>
      <c r="K9" s="26">
        <f t="shared" si="2"/>
        <v>227120</v>
      </c>
      <c r="L9" s="30">
        <v>8217</v>
      </c>
      <c r="M9" s="32" t="s">
        <v>22</v>
      </c>
    </row>
    <row r="10" spans="1:15" ht="45" customHeight="1" x14ac:dyDescent="0.2">
      <c r="A10" s="33" t="s">
        <v>23</v>
      </c>
      <c r="B10" s="26">
        <v>91669</v>
      </c>
      <c r="C10" s="26">
        <v>13174</v>
      </c>
      <c r="D10" s="30">
        <v>5473</v>
      </c>
      <c r="E10" s="30">
        <f t="shared" si="0"/>
        <v>110316</v>
      </c>
      <c r="F10" s="30">
        <v>36662</v>
      </c>
      <c r="G10" s="30">
        <v>17038</v>
      </c>
      <c r="H10" s="30">
        <v>1490</v>
      </c>
      <c r="I10" s="30">
        <f t="shared" si="1"/>
        <v>55190</v>
      </c>
      <c r="J10" s="30">
        <v>17080</v>
      </c>
      <c r="K10" s="26">
        <f t="shared" si="2"/>
        <v>182586</v>
      </c>
      <c r="L10" s="30">
        <v>1541</v>
      </c>
      <c r="M10" s="32" t="s">
        <v>24</v>
      </c>
      <c r="O10" s="79"/>
    </row>
    <row r="11" spans="1:15" ht="45" customHeight="1" x14ac:dyDescent="0.2">
      <c r="A11" s="33" t="s">
        <v>25</v>
      </c>
      <c r="B11" s="30">
        <v>1511236</v>
      </c>
      <c r="C11" s="30">
        <v>434270</v>
      </c>
      <c r="D11" s="30">
        <v>146787</v>
      </c>
      <c r="E11" s="30">
        <f t="shared" si="0"/>
        <v>2092293</v>
      </c>
      <c r="F11" s="26">
        <v>226225</v>
      </c>
      <c r="G11" s="26">
        <v>55965</v>
      </c>
      <c r="H11" s="28">
        <v>2577</v>
      </c>
      <c r="I11" s="30">
        <f t="shared" si="1"/>
        <v>284767</v>
      </c>
      <c r="J11" s="30">
        <v>54073</v>
      </c>
      <c r="K11" s="26">
        <f t="shared" si="2"/>
        <v>2431133</v>
      </c>
      <c r="L11" s="30">
        <v>28351</v>
      </c>
      <c r="M11" s="32" t="s">
        <v>26</v>
      </c>
      <c r="O11" s="79"/>
    </row>
    <row r="12" spans="1:15" ht="45" customHeight="1" x14ac:dyDescent="0.2">
      <c r="A12" s="33" t="s">
        <v>27</v>
      </c>
      <c r="B12" s="30">
        <v>129729</v>
      </c>
      <c r="C12" s="30">
        <v>30639</v>
      </c>
      <c r="D12" s="30">
        <v>21359</v>
      </c>
      <c r="E12" s="30">
        <f t="shared" si="0"/>
        <v>181727</v>
      </c>
      <c r="F12" s="26">
        <v>63739</v>
      </c>
      <c r="G12" s="26">
        <v>5694</v>
      </c>
      <c r="H12" s="30">
        <v>469</v>
      </c>
      <c r="I12" s="30">
        <f t="shared" si="1"/>
        <v>69902</v>
      </c>
      <c r="J12" s="30">
        <v>22983</v>
      </c>
      <c r="K12" s="26">
        <f t="shared" si="2"/>
        <v>274612</v>
      </c>
      <c r="L12" s="30">
        <v>12666</v>
      </c>
      <c r="M12" s="32" t="s">
        <v>28</v>
      </c>
      <c r="O12" s="79"/>
    </row>
    <row r="13" spans="1:15" ht="45" customHeight="1" x14ac:dyDescent="0.2">
      <c r="A13" s="33" t="s">
        <v>29</v>
      </c>
      <c r="B13" s="26">
        <v>88152</v>
      </c>
      <c r="C13" s="26">
        <v>16857</v>
      </c>
      <c r="D13" s="30">
        <v>14402</v>
      </c>
      <c r="E13" s="30">
        <f t="shared" si="0"/>
        <v>119411</v>
      </c>
      <c r="F13" s="30">
        <v>16742</v>
      </c>
      <c r="G13" s="30">
        <v>4669</v>
      </c>
      <c r="H13" s="30">
        <v>666</v>
      </c>
      <c r="I13" s="30">
        <f t="shared" si="1"/>
        <v>22077</v>
      </c>
      <c r="J13" s="30">
        <v>8684</v>
      </c>
      <c r="K13" s="26">
        <f t="shared" si="2"/>
        <v>150172</v>
      </c>
      <c r="L13" s="30">
        <v>9414</v>
      </c>
      <c r="M13" s="32" t="s">
        <v>30</v>
      </c>
      <c r="O13" s="79"/>
    </row>
    <row r="14" spans="1:15" ht="45" customHeight="1" x14ac:dyDescent="0.2">
      <c r="A14" s="33" t="s">
        <v>31</v>
      </c>
      <c r="B14" s="30">
        <v>60608</v>
      </c>
      <c r="C14" s="30">
        <v>14911</v>
      </c>
      <c r="D14" s="30">
        <v>7796</v>
      </c>
      <c r="E14" s="30">
        <f t="shared" si="0"/>
        <v>83315</v>
      </c>
      <c r="F14" s="30">
        <v>49968</v>
      </c>
      <c r="G14" s="30">
        <v>6212</v>
      </c>
      <c r="H14" s="30">
        <v>703</v>
      </c>
      <c r="I14" s="30">
        <f t="shared" si="1"/>
        <v>56883</v>
      </c>
      <c r="J14" s="30">
        <v>25308</v>
      </c>
      <c r="K14" s="26">
        <f t="shared" si="2"/>
        <v>165506</v>
      </c>
      <c r="L14" s="30">
        <v>20130</v>
      </c>
      <c r="M14" s="32" t="s">
        <v>32</v>
      </c>
      <c r="O14" s="80"/>
    </row>
    <row r="15" spans="1:15" ht="45" customHeight="1" x14ac:dyDescent="0.2">
      <c r="A15" s="33" t="s">
        <v>33</v>
      </c>
      <c r="B15" s="30">
        <v>66873</v>
      </c>
      <c r="C15" s="30">
        <v>10682</v>
      </c>
      <c r="D15" s="30">
        <v>3067</v>
      </c>
      <c r="E15" s="30">
        <f t="shared" si="0"/>
        <v>80622</v>
      </c>
      <c r="F15" s="30">
        <v>59729</v>
      </c>
      <c r="G15" s="30">
        <v>7448</v>
      </c>
      <c r="H15" s="30">
        <v>712</v>
      </c>
      <c r="I15" s="30">
        <f t="shared" si="1"/>
        <v>67889</v>
      </c>
      <c r="J15" s="30">
        <v>10507</v>
      </c>
      <c r="K15" s="26">
        <f t="shared" si="2"/>
        <v>159018</v>
      </c>
      <c r="L15" s="31">
        <v>2193</v>
      </c>
      <c r="M15" s="32" t="s">
        <v>131</v>
      </c>
      <c r="O15" s="80"/>
    </row>
    <row r="16" spans="1:15" ht="45" customHeight="1" x14ac:dyDescent="0.2">
      <c r="A16" s="33" t="s">
        <v>35</v>
      </c>
      <c r="B16" s="26">
        <v>112201</v>
      </c>
      <c r="C16" s="26">
        <v>20728</v>
      </c>
      <c r="D16" s="30">
        <v>9289</v>
      </c>
      <c r="E16" s="30">
        <f t="shared" si="0"/>
        <v>142218</v>
      </c>
      <c r="F16" s="30">
        <v>20790</v>
      </c>
      <c r="G16" s="30">
        <v>11319</v>
      </c>
      <c r="H16" s="30">
        <v>619</v>
      </c>
      <c r="I16" s="30">
        <f t="shared" si="1"/>
        <v>32728</v>
      </c>
      <c r="J16" s="30">
        <v>10261</v>
      </c>
      <c r="K16" s="26">
        <f t="shared" si="2"/>
        <v>185207</v>
      </c>
      <c r="L16" s="30">
        <v>17957</v>
      </c>
      <c r="M16" s="32" t="s">
        <v>93</v>
      </c>
      <c r="O16" s="80"/>
    </row>
    <row r="17" spans="1:15" ht="45" customHeight="1" x14ac:dyDescent="0.2">
      <c r="A17" s="33" t="s">
        <v>37</v>
      </c>
      <c r="B17" s="30">
        <v>102610</v>
      </c>
      <c r="C17" s="30">
        <v>15708</v>
      </c>
      <c r="D17" s="30">
        <v>7498</v>
      </c>
      <c r="E17" s="30">
        <f t="shared" si="0"/>
        <v>125816</v>
      </c>
      <c r="F17" s="30">
        <v>31382</v>
      </c>
      <c r="G17" s="30">
        <v>4775</v>
      </c>
      <c r="H17" s="30">
        <v>271</v>
      </c>
      <c r="I17" s="30">
        <f t="shared" si="1"/>
        <v>36428</v>
      </c>
      <c r="J17" s="30">
        <v>18714</v>
      </c>
      <c r="K17" s="26">
        <f t="shared" si="2"/>
        <v>180958</v>
      </c>
      <c r="L17" s="30">
        <v>12700</v>
      </c>
      <c r="M17" s="32" t="s">
        <v>94</v>
      </c>
      <c r="O17" s="80"/>
    </row>
    <row r="18" spans="1:15" ht="45" customHeight="1" x14ac:dyDescent="0.2">
      <c r="A18" s="33" t="s">
        <v>39</v>
      </c>
      <c r="B18" s="30">
        <v>51568</v>
      </c>
      <c r="C18" s="30">
        <v>8543</v>
      </c>
      <c r="D18" s="34">
        <v>3748</v>
      </c>
      <c r="E18" s="34">
        <f t="shared" si="0"/>
        <v>63859</v>
      </c>
      <c r="F18" s="34">
        <v>23480</v>
      </c>
      <c r="G18" s="30">
        <v>6111</v>
      </c>
      <c r="H18" s="30">
        <v>417</v>
      </c>
      <c r="I18" s="34">
        <f t="shared" si="1"/>
        <v>30008</v>
      </c>
      <c r="J18" s="30">
        <v>6132</v>
      </c>
      <c r="K18" s="26">
        <f t="shared" si="2"/>
        <v>99999</v>
      </c>
      <c r="L18" s="30">
        <v>7936</v>
      </c>
      <c r="M18" s="32" t="s">
        <v>95</v>
      </c>
      <c r="O18" s="81"/>
    </row>
    <row r="19" spans="1:15" ht="45" customHeight="1" x14ac:dyDescent="0.2">
      <c r="A19" s="33" t="s">
        <v>41</v>
      </c>
      <c r="B19" s="26">
        <v>88429</v>
      </c>
      <c r="C19" s="26">
        <v>20028</v>
      </c>
      <c r="D19" s="30">
        <v>4881</v>
      </c>
      <c r="E19" s="30">
        <f t="shared" si="0"/>
        <v>113338</v>
      </c>
      <c r="F19" s="30">
        <v>23831</v>
      </c>
      <c r="G19" s="30">
        <v>5689</v>
      </c>
      <c r="H19" s="30">
        <v>458</v>
      </c>
      <c r="I19" s="30">
        <f t="shared" si="1"/>
        <v>29978</v>
      </c>
      <c r="J19" s="30">
        <v>16147</v>
      </c>
      <c r="K19" s="26">
        <f t="shared" si="2"/>
        <v>159463</v>
      </c>
      <c r="L19" s="30">
        <v>6194</v>
      </c>
      <c r="M19" s="32" t="s">
        <v>96</v>
      </c>
      <c r="O19" s="82"/>
    </row>
    <row r="20" spans="1:15" ht="41.25" customHeight="1" x14ac:dyDescent="0.2">
      <c r="A20" s="33" t="s">
        <v>43</v>
      </c>
      <c r="B20" s="30">
        <v>57874</v>
      </c>
      <c r="C20" s="30">
        <v>8534</v>
      </c>
      <c r="D20" s="34">
        <v>3631</v>
      </c>
      <c r="E20" s="34">
        <f t="shared" si="0"/>
        <v>70039</v>
      </c>
      <c r="F20" s="34">
        <v>24004</v>
      </c>
      <c r="G20" s="30">
        <v>2311</v>
      </c>
      <c r="H20" s="30">
        <v>148</v>
      </c>
      <c r="I20" s="30">
        <f t="shared" si="1"/>
        <v>26463</v>
      </c>
      <c r="J20" s="30">
        <v>9453</v>
      </c>
      <c r="K20" s="26">
        <f t="shared" si="2"/>
        <v>105955</v>
      </c>
      <c r="L20" s="30">
        <v>2912</v>
      </c>
      <c r="M20" s="32" t="s">
        <v>97</v>
      </c>
      <c r="O20" s="82"/>
    </row>
    <row r="21" spans="1:15" ht="37.5" customHeight="1" thickBot="1" x14ac:dyDescent="0.25">
      <c r="A21" s="35" t="s">
        <v>45</v>
      </c>
      <c r="B21" s="30">
        <v>147919</v>
      </c>
      <c r="C21" s="36">
        <v>32346</v>
      </c>
      <c r="D21" s="36">
        <v>24307</v>
      </c>
      <c r="E21" s="36">
        <f t="shared" si="0"/>
        <v>204572</v>
      </c>
      <c r="F21" s="36">
        <v>37383</v>
      </c>
      <c r="G21" s="36">
        <v>19308</v>
      </c>
      <c r="H21" s="36">
        <v>1609</v>
      </c>
      <c r="I21" s="36">
        <f t="shared" si="1"/>
        <v>58300</v>
      </c>
      <c r="J21" s="28">
        <v>24001</v>
      </c>
      <c r="K21" s="28">
        <f t="shared" si="2"/>
        <v>286873</v>
      </c>
      <c r="L21" s="36">
        <v>12600</v>
      </c>
      <c r="M21" s="37" t="s">
        <v>98</v>
      </c>
      <c r="O21" s="82"/>
    </row>
    <row r="22" spans="1:15" s="10" customFormat="1" ht="53.25" customHeight="1" thickBot="1" x14ac:dyDescent="0.25">
      <c r="A22" s="209" t="s">
        <v>179</v>
      </c>
      <c r="B22" s="210">
        <v>2902623</v>
      </c>
      <c r="C22" s="188">
        <v>687056</v>
      </c>
      <c r="D22" s="188">
        <v>273178</v>
      </c>
      <c r="E22" s="188">
        <f t="shared" si="0"/>
        <v>3862857</v>
      </c>
      <c r="F22" s="188">
        <v>744361</v>
      </c>
      <c r="G22" s="188">
        <v>183879</v>
      </c>
      <c r="H22" s="188">
        <v>12544</v>
      </c>
      <c r="I22" s="188">
        <f t="shared" si="1"/>
        <v>940784</v>
      </c>
      <c r="J22" s="188">
        <v>273547</v>
      </c>
      <c r="K22" s="188">
        <f t="shared" si="2"/>
        <v>5077188</v>
      </c>
      <c r="L22" s="188">
        <v>150158</v>
      </c>
      <c r="M22" s="194" t="s">
        <v>180</v>
      </c>
      <c r="O22" s="83"/>
    </row>
    <row r="23" spans="1:15" ht="51" customHeight="1" x14ac:dyDescent="0.2">
      <c r="A23" s="335" t="s">
        <v>181</v>
      </c>
      <c r="B23" s="335"/>
      <c r="C23" s="335"/>
      <c r="D23" s="335"/>
      <c r="E23" s="335"/>
      <c r="F23" s="84"/>
      <c r="G23" s="336" t="s">
        <v>315</v>
      </c>
      <c r="H23" s="336"/>
      <c r="I23" s="336"/>
      <c r="J23" s="336"/>
      <c r="K23" s="336"/>
      <c r="L23" s="336"/>
      <c r="M23" s="336"/>
      <c r="O23" s="82"/>
    </row>
    <row r="24" spans="1:15" ht="141.75" customHeight="1" x14ac:dyDescent="0.2">
      <c r="A24" s="329"/>
      <c r="B24" s="329"/>
      <c r="C24" s="329"/>
      <c r="D24" s="329"/>
      <c r="E24" s="329"/>
      <c r="F24" s="329"/>
      <c r="G24" s="329"/>
      <c r="H24" s="329"/>
      <c r="I24" s="329"/>
      <c r="J24" s="329"/>
      <c r="K24" s="329"/>
      <c r="L24" s="329"/>
      <c r="M24" s="329"/>
      <c r="O24" s="81"/>
    </row>
  </sheetData>
  <mergeCells count="17">
    <mergeCell ref="A24:M24"/>
    <mergeCell ref="L4:L5"/>
    <mergeCell ref="M4:M6"/>
    <mergeCell ref="F5:F6"/>
    <mergeCell ref="G5:H5"/>
    <mergeCell ref="A23:E23"/>
    <mergeCell ref="G23:M23"/>
    <mergeCell ref="A1:M1"/>
    <mergeCell ref="A2:M2"/>
    <mergeCell ref="B3:L3"/>
    <mergeCell ref="A4:A6"/>
    <mergeCell ref="B4:D5"/>
    <mergeCell ref="E4:E5"/>
    <mergeCell ref="F4:H4"/>
    <mergeCell ref="I4:I5"/>
    <mergeCell ref="J4:J5"/>
    <mergeCell ref="K4:K5"/>
  </mergeCells>
  <printOptions horizontalCentered="1"/>
  <pageMargins left="0.25" right="0.25" top="0.75" bottom="0.88" header="0.3" footer="0.49"/>
  <pageSetup paperSize="9" scale="45" orientation="landscape" r:id="rId1"/>
  <headerFooter>
    <oddFooter>&amp;C&amp;"Arial,غامق"&amp;18 15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43"/>
  <sheetViews>
    <sheetView rightToLeft="1" view="pageBreakPreview" zoomScale="82" zoomScaleSheetLayoutView="82" workbookViewId="0">
      <selection activeCell="L4" sqref="L4"/>
    </sheetView>
  </sheetViews>
  <sheetFormatPr defaultRowHeight="12.75" x14ac:dyDescent="0.2"/>
  <cols>
    <col min="1" max="1" width="14.85546875" style="1" customWidth="1"/>
    <col min="2" max="2" width="15.85546875" style="1" customWidth="1"/>
    <col min="3" max="3" width="24.42578125" style="1" customWidth="1"/>
    <col min="4" max="4" width="19.140625" style="1" customWidth="1"/>
    <col min="5" max="5" width="22.28515625" style="1" customWidth="1"/>
    <col min="6" max="6" width="0.85546875" style="1" hidden="1" customWidth="1"/>
    <col min="7" max="7" width="20.7109375" style="1" customWidth="1"/>
    <col min="8" max="8" width="19.140625" style="1" customWidth="1"/>
    <col min="9" max="9" width="0.28515625" style="1" customWidth="1"/>
    <col min="10" max="10" width="13.28515625" style="1" customWidth="1"/>
    <col min="11" max="11" width="14.28515625" style="1" customWidth="1"/>
    <col min="12" max="12" width="13.7109375" style="1" customWidth="1"/>
    <col min="13" max="16384" width="9.140625" style="1"/>
  </cols>
  <sheetData>
    <row r="1" spans="1:15" ht="42" customHeight="1" x14ac:dyDescent="0.2">
      <c r="A1" s="269" t="s">
        <v>287</v>
      </c>
      <c r="B1" s="269"/>
      <c r="C1" s="269"/>
      <c r="D1" s="269"/>
      <c r="E1" s="269"/>
      <c r="F1" s="269"/>
      <c r="G1" s="269"/>
      <c r="H1" s="269"/>
    </row>
    <row r="2" spans="1:15" ht="62.25" customHeight="1" x14ac:dyDescent="0.35">
      <c r="A2" s="269" t="s">
        <v>286</v>
      </c>
      <c r="B2" s="269"/>
      <c r="C2" s="269"/>
      <c r="D2" s="269"/>
      <c r="E2" s="269"/>
      <c r="F2" s="269"/>
      <c r="G2" s="269"/>
      <c r="H2" s="269"/>
      <c r="J2" s="168"/>
    </row>
    <row r="3" spans="1:15" ht="32.25" customHeight="1" thickBot="1" x14ac:dyDescent="0.25">
      <c r="A3" s="68" t="s">
        <v>164</v>
      </c>
      <c r="B3" s="270"/>
      <c r="C3" s="270"/>
      <c r="D3" s="270"/>
      <c r="E3" s="270"/>
      <c r="F3" s="270"/>
      <c r="G3" s="270"/>
      <c r="H3" s="69" t="s">
        <v>165</v>
      </c>
    </row>
    <row r="4" spans="1:15" s="2" customFormat="1" ht="85.5" customHeight="1" thickBot="1" x14ac:dyDescent="0.3">
      <c r="A4" s="337" t="s">
        <v>150</v>
      </c>
      <c r="B4" s="338"/>
      <c r="C4" s="200" t="s">
        <v>320</v>
      </c>
      <c r="D4" s="200" t="s">
        <v>260</v>
      </c>
      <c r="E4" s="200" t="s">
        <v>151</v>
      </c>
      <c r="F4" s="201"/>
      <c r="G4" s="339" t="s">
        <v>150</v>
      </c>
      <c r="H4" s="340"/>
    </row>
    <row r="5" spans="1:15" ht="33" customHeight="1" x14ac:dyDescent="0.25">
      <c r="A5" s="260" t="s">
        <v>152</v>
      </c>
      <c r="B5" s="70" t="s">
        <v>79</v>
      </c>
      <c r="C5" s="71">
        <v>1433053</v>
      </c>
      <c r="D5" s="71">
        <v>3208</v>
      </c>
      <c r="E5" s="71">
        <f>SUM(C5:D5)</f>
        <v>1436261</v>
      </c>
      <c r="F5" s="72"/>
      <c r="G5" s="73" t="s">
        <v>127</v>
      </c>
      <c r="H5" s="263" t="s">
        <v>153</v>
      </c>
      <c r="J5" s="75"/>
      <c r="K5" s="75"/>
    </row>
    <row r="6" spans="1:15" ht="33" customHeight="1" x14ac:dyDescent="0.25">
      <c r="A6" s="261"/>
      <c r="B6" s="15" t="s">
        <v>278</v>
      </c>
      <c r="C6" s="74">
        <v>429331</v>
      </c>
      <c r="D6" s="74">
        <v>3359</v>
      </c>
      <c r="E6" s="74">
        <f>SUM(C6:D6)</f>
        <v>432690</v>
      </c>
      <c r="F6" s="72"/>
      <c r="G6" s="73" t="s">
        <v>279</v>
      </c>
      <c r="H6" s="264"/>
      <c r="J6" s="75"/>
      <c r="K6" s="75"/>
    </row>
    <row r="7" spans="1:15" ht="33" customHeight="1" thickBot="1" x14ac:dyDescent="0.3">
      <c r="A7" s="262"/>
      <c r="B7" s="15" t="s">
        <v>142</v>
      </c>
      <c r="C7" s="74">
        <v>65686</v>
      </c>
      <c r="D7" s="74">
        <v>62703</v>
      </c>
      <c r="E7" s="74">
        <f>SUM(C7:D7)</f>
        <v>128389</v>
      </c>
      <c r="F7" s="72"/>
      <c r="G7" s="73" t="s">
        <v>155</v>
      </c>
      <c r="H7" s="265"/>
      <c r="J7" s="75"/>
      <c r="K7" s="75"/>
    </row>
    <row r="8" spans="1:15" ht="33" customHeight="1" thickBot="1" x14ac:dyDescent="0.3">
      <c r="A8" s="258" t="s">
        <v>71</v>
      </c>
      <c r="B8" s="258"/>
      <c r="C8" s="74">
        <f>SUM(C5:C7)</f>
        <v>1928070</v>
      </c>
      <c r="D8" s="74">
        <f>SUM(D5:D7)</f>
        <v>69270</v>
      </c>
      <c r="E8" s="74">
        <f>SUM(E5:E7)</f>
        <v>1997340</v>
      </c>
      <c r="F8" s="72"/>
      <c r="G8" s="341" t="s">
        <v>81</v>
      </c>
      <c r="H8" s="341"/>
      <c r="J8" s="75"/>
      <c r="K8" s="75"/>
    </row>
    <row r="9" spans="1:15" ht="33" customHeight="1" x14ac:dyDescent="0.25">
      <c r="A9" s="260" t="s">
        <v>156</v>
      </c>
      <c r="B9" s="15" t="s">
        <v>157</v>
      </c>
      <c r="C9" s="74">
        <v>147991</v>
      </c>
      <c r="D9" s="74">
        <v>203442</v>
      </c>
      <c r="E9" s="74">
        <f>SUM(C9:D9)</f>
        <v>351433</v>
      </c>
      <c r="F9" s="72"/>
      <c r="G9" s="73" t="s">
        <v>234</v>
      </c>
      <c r="H9" s="263" t="s">
        <v>158</v>
      </c>
      <c r="K9" s="75"/>
      <c r="L9" s="75"/>
      <c r="M9" s="75"/>
      <c r="N9" s="75"/>
      <c r="O9" s="75"/>
    </row>
    <row r="10" spans="1:15" ht="41.25" customHeight="1" x14ac:dyDescent="0.25">
      <c r="A10" s="261"/>
      <c r="B10" s="15" t="s">
        <v>280</v>
      </c>
      <c r="C10" s="74">
        <v>1204</v>
      </c>
      <c r="D10" s="74">
        <v>63265</v>
      </c>
      <c r="E10" s="74">
        <f>SUM(C10:D10)</f>
        <v>64469</v>
      </c>
      <c r="F10" s="72"/>
      <c r="G10" s="76" t="s">
        <v>281</v>
      </c>
      <c r="H10" s="264"/>
      <c r="K10" s="75"/>
      <c r="L10" s="75"/>
      <c r="M10" s="75"/>
      <c r="N10" s="75"/>
      <c r="O10" s="75"/>
    </row>
    <row r="11" spans="1:15" ht="33" customHeight="1" thickBot="1" x14ac:dyDescent="0.3">
      <c r="A11" s="262"/>
      <c r="B11" s="15" t="s">
        <v>145</v>
      </c>
      <c r="C11" s="74">
        <v>59</v>
      </c>
      <c r="D11" s="74">
        <v>7691</v>
      </c>
      <c r="E11" s="74">
        <f>SUM(C11:D11)</f>
        <v>7750</v>
      </c>
      <c r="F11" s="72"/>
      <c r="G11" s="76" t="s">
        <v>159</v>
      </c>
      <c r="H11" s="265"/>
    </row>
    <row r="12" spans="1:15" ht="33" customHeight="1" x14ac:dyDescent="0.25">
      <c r="A12" s="258" t="s">
        <v>73</v>
      </c>
      <c r="B12" s="266"/>
      <c r="C12" s="77">
        <f>SUM(C9:C11)</f>
        <v>149254</v>
      </c>
      <c r="D12" s="77">
        <f>SUM(D9:D11)</f>
        <v>274398</v>
      </c>
      <c r="E12" s="77">
        <f>SUM(E9:E11)</f>
        <v>423652</v>
      </c>
      <c r="F12" s="72"/>
      <c r="G12" s="342" t="s">
        <v>83</v>
      </c>
      <c r="H12" s="343"/>
    </row>
    <row r="13" spans="1:15" ht="33" customHeight="1" thickBot="1" x14ac:dyDescent="0.3">
      <c r="A13" s="253" t="s">
        <v>160</v>
      </c>
      <c r="B13" s="253"/>
      <c r="C13" s="77">
        <v>826</v>
      </c>
      <c r="D13" s="77">
        <v>58952</v>
      </c>
      <c r="E13" s="77">
        <f>SUM(C13:D13)</f>
        <v>59778</v>
      </c>
      <c r="F13" s="72"/>
      <c r="G13" s="254" t="s">
        <v>161</v>
      </c>
      <c r="H13" s="254"/>
    </row>
    <row r="14" spans="1:15" s="2" customFormat="1" ht="33" customHeight="1" thickBot="1" x14ac:dyDescent="0.3">
      <c r="A14" s="255" t="s">
        <v>51</v>
      </c>
      <c r="B14" s="255"/>
      <c r="C14" s="202">
        <f>C8+C12+C13</f>
        <v>2078150</v>
      </c>
      <c r="D14" s="202">
        <f t="shared" ref="D14" si="0">D8+D12+D13</f>
        <v>402620</v>
      </c>
      <c r="E14" s="202">
        <f>SUM(C14:D14)</f>
        <v>2480770</v>
      </c>
      <c r="F14" s="203"/>
      <c r="G14" s="345" t="s">
        <v>132</v>
      </c>
      <c r="H14" s="345"/>
    </row>
    <row r="15" spans="1:15" s="2" customFormat="1" ht="33" customHeight="1" thickBot="1" x14ac:dyDescent="0.3">
      <c r="A15" s="346" t="s">
        <v>106</v>
      </c>
      <c r="B15" s="346"/>
      <c r="C15" s="202">
        <v>48146</v>
      </c>
      <c r="D15" s="204">
        <v>0</v>
      </c>
      <c r="E15" s="202">
        <f>SUM(C15:D15)</f>
        <v>48146</v>
      </c>
      <c r="F15" s="205"/>
      <c r="G15" s="347" t="s">
        <v>86</v>
      </c>
      <c r="H15" s="347"/>
      <c r="I15" s="123"/>
    </row>
    <row r="16" spans="1:15" ht="14.25" customHeight="1" x14ac:dyDescent="0.2">
      <c r="A16" s="335"/>
      <c r="B16" s="335"/>
      <c r="C16" s="335"/>
      <c r="D16" s="335"/>
      <c r="I16" s="124"/>
    </row>
    <row r="17" spans="1:10" ht="11.25" customHeight="1" x14ac:dyDescent="0.2">
      <c r="A17" s="75"/>
      <c r="B17" s="75"/>
      <c r="C17" s="75"/>
      <c r="D17" s="75"/>
      <c r="E17" s="75"/>
      <c r="F17" s="75"/>
      <c r="G17" s="75"/>
      <c r="H17" s="75"/>
    </row>
    <row r="18" spans="1:10" ht="33.75" hidden="1" customHeight="1" x14ac:dyDescent="0.2">
      <c r="A18" s="344"/>
      <c r="B18" s="344"/>
      <c r="C18" s="344"/>
      <c r="D18" s="344"/>
      <c r="E18" s="344"/>
      <c r="F18" s="344"/>
      <c r="G18" s="344"/>
      <c r="H18" s="344"/>
    </row>
    <row r="19" spans="1:10" hidden="1" x14ac:dyDescent="0.2">
      <c r="A19" s="75"/>
      <c r="B19" s="75"/>
      <c r="C19" s="75"/>
      <c r="D19" s="75"/>
      <c r="E19" s="75"/>
      <c r="F19" s="75"/>
      <c r="G19" s="75"/>
      <c r="H19" s="75"/>
    </row>
    <row r="20" spans="1:10" hidden="1" x14ac:dyDescent="0.2">
      <c r="A20" s="75"/>
      <c r="B20" s="75"/>
      <c r="C20" s="75"/>
      <c r="D20" s="75"/>
      <c r="E20" s="75"/>
      <c r="F20" s="75"/>
      <c r="G20" s="75"/>
      <c r="H20" s="75"/>
    </row>
    <row r="21" spans="1:10" hidden="1" x14ac:dyDescent="0.2">
      <c r="A21" s="75"/>
      <c r="B21" s="75"/>
      <c r="C21" s="75"/>
      <c r="D21" s="75"/>
      <c r="E21" s="75"/>
      <c r="F21" s="75"/>
      <c r="G21" s="75"/>
      <c r="H21" s="75"/>
    </row>
    <row r="22" spans="1:10" hidden="1" x14ac:dyDescent="0.2">
      <c r="A22" s="75"/>
      <c r="B22" s="75"/>
      <c r="C22" s="75"/>
      <c r="D22" s="75"/>
      <c r="E22" s="75"/>
      <c r="F22" s="75"/>
      <c r="G22" s="75"/>
      <c r="H22" s="75"/>
    </row>
    <row r="23" spans="1:10" hidden="1" x14ac:dyDescent="0.2">
      <c r="A23" s="75"/>
      <c r="B23" s="75"/>
      <c r="C23" s="75"/>
      <c r="D23" s="75"/>
      <c r="E23" s="75"/>
      <c r="F23" s="75"/>
      <c r="G23" s="75"/>
      <c r="H23" s="75"/>
      <c r="I23" s="122"/>
    </row>
    <row r="24" spans="1:10" hidden="1" x14ac:dyDescent="0.2">
      <c r="A24" s="75"/>
      <c r="B24" s="75"/>
      <c r="C24" s="75"/>
      <c r="D24" s="75"/>
      <c r="E24" s="75"/>
      <c r="F24" s="75"/>
      <c r="G24" s="75"/>
      <c r="H24" s="75"/>
    </row>
    <row r="25" spans="1:10" hidden="1" x14ac:dyDescent="0.2">
      <c r="A25" s="75"/>
      <c r="B25" s="75"/>
      <c r="C25" s="75"/>
      <c r="D25" s="75"/>
      <c r="E25" s="75"/>
      <c r="F25" s="75"/>
      <c r="G25" s="75"/>
      <c r="H25" s="75"/>
    </row>
    <row r="26" spans="1:10" hidden="1" x14ac:dyDescent="0.2">
      <c r="A26" s="75"/>
      <c r="B26" s="75"/>
      <c r="C26" s="75"/>
      <c r="D26" s="75"/>
      <c r="E26" s="75"/>
      <c r="F26" s="75"/>
      <c r="G26" s="75"/>
      <c r="H26" s="75"/>
    </row>
    <row r="27" spans="1:10" hidden="1" x14ac:dyDescent="0.2">
      <c r="A27" s="75"/>
      <c r="B27" s="75"/>
      <c r="C27" s="75"/>
      <c r="D27" s="75"/>
      <c r="E27" s="75"/>
      <c r="F27" s="75"/>
      <c r="G27" s="75"/>
      <c r="H27" s="75"/>
      <c r="J27" s="161"/>
    </row>
    <row r="28" spans="1:10" hidden="1" x14ac:dyDescent="0.2">
      <c r="A28" s="75"/>
      <c r="B28" s="75"/>
      <c r="C28" s="75"/>
      <c r="D28" s="75"/>
      <c r="E28" s="75"/>
      <c r="F28" s="75"/>
      <c r="G28" s="75"/>
      <c r="H28" s="75"/>
    </row>
    <row r="29" spans="1:10" hidden="1" x14ac:dyDescent="0.2">
      <c r="A29" s="75"/>
      <c r="B29" s="75"/>
      <c r="C29" s="75"/>
      <c r="D29" s="75"/>
      <c r="E29" s="75"/>
      <c r="F29" s="75"/>
      <c r="G29" s="75"/>
      <c r="H29" s="75"/>
    </row>
    <row r="30" spans="1:10" hidden="1" x14ac:dyDescent="0.2">
      <c r="A30" s="75"/>
      <c r="B30" s="75"/>
      <c r="C30" s="75"/>
      <c r="D30" s="75"/>
      <c r="E30" s="75"/>
      <c r="F30" s="75"/>
      <c r="G30" s="75"/>
      <c r="H30" s="75"/>
    </row>
    <row r="31" spans="1:10" hidden="1" x14ac:dyDescent="0.2">
      <c r="A31" s="75"/>
      <c r="B31" s="75"/>
      <c r="C31" s="75"/>
      <c r="D31" s="75"/>
      <c r="E31" s="75"/>
      <c r="F31" s="75"/>
      <c r="G31" s="75"/>
      <c r="H31" s="75"/>
    </row>
    <row r="32" spans="1:10" hidden="1" x14ac:dyDescent="0.2">
      <c r="A32" s="75"/>
      <c r="B32" s="75"/>
      <c r="C32" s="75"/>
      <c r="D32" s="75"/>
      <c r="E32" s="75"/>
      <c r="F32" s="75"/>
      <c r="G32" s="75"/>
      <c r="H32" s="75"/>
    </row>
    <row r="33" spans="1:8" hidden="1" x14ac:dyDescent="0.2">
      <c r="A33" s="75"/>
      <c r="B33" s="75"/>
      <c r="C33" s="75"/>
      <c r="D33" s="75"/>
      <c r="E33" s="75"/>
      <c r="F33" s="75"/>
      <c r="G33" s="75"/>
      <c r="H33" s="75"/>
    </row>
    <row r="34" spans="1:8" hidden="1" x14ac:dyDescent="0.2">
      <c r="A34" s="75"/>
      <c r="B34" s="75"/>
      <c r="C34" s="75"/>
      <c r="D34" s="75"/>
      <c r="E34" s="75"/>
      <c r="F34" s="75"/>
      <c r="G34" s="75"/>
      <c r="H34" s="75"/>
    </row>
    <row r="35" spans="1:8" hidden="1" x14ac:dyDescent="0.2">
      <c r="A35" s="75"/>
      <c r="B35" s="75"/>
      <c r="C35" s="75"/>
      <c r="D35" s="75"/>
      <c r="E35" s="75"/>
      <c r="F35" s="75"/>
      <c r="G35" s="75"/>
      <c r="H35" s="75"/>
    </row>
    <row r="36" spans="1:8" hidden="1" x14ac:dyDescent="0.2">
      <c r="A36" s="75"/>
      <c r="B36" s="75"/>
      <c r="C36" s="75"/>
      <c r="D36" s="75"/>
      <c r="E36" s="75"/>
      <c r="F36" s="75"/>
      <c r="G36" s="75"/>
      <c r="H36" s="75"/>
    </row>
    <row r="37" spans="1:8" ht="30" hidden="1" customHeight="1" x14ac:dyDescent="0.2">
      <c r="A37" s="75"/>
      <c r="B37" s="75"/>
      <c r="C37" s="75"/>
      <c r="D37" s="75"/>
      <c r="E37" s="75"/>
      <c r="F37" s="75"/>
      <c r="G37" s="75"/>
      <c r="H37" s="75"/>
    </row>
    <row r="38" spans="1:8" hidden="1" x14ac:dyDescent="0.2"/>
    <row r="39" spans="1:8" hidden="1" x14ac:dyDescent="0.2"/>
    <row r="40" spans="1:8" hidden="1" x14ac:dyDescent="0.2"/>
    <row r="41" spans="1:8" hidden="1" x14ac:dyDescent="0.2"/>
    <row r="42" spans="1:8" hidden="1" x14ac:dyDescent="0.2"/>
    <row r="43" spans="1:8" hidden="1" x14ac:dyDescent="0.2"/>
  </sheetData>
  <mergeCells count="21">
    <mergeCell ref="A16:D16"/>
    <mergeCell ref="A18:H18"/>
    <mergeCell ref="A13:B13"/>
    <mergeCell ref="G13:H13"/>
    <mergeCell ref="A14:B14"/>
    <mergeCell ref="G14:H14"/>
    <mergeCell ref="A15:B15"/>
    <mergeCell ref="G15:H15"/>
    <mergeCell ref="A8:B8"/>
    <mergeCell ref="G8:H8"/>
    <mergeCell ref="A9:A11"/>
    <mergeCell ref="H9:H11"/>
    <mergeCell ref="A12:B12"/>
    <mergeCell ref="G12:H12"/>
    <mergeCell ref="A5:A7"/>
    <mergeCell ref="H5:H7"/>
    <mergeCell ref="A1:H1"/>
    <mergeCell ref="A2:H2"/>
    <mergeCell ref="B3:G3"/>
    <mergeCell ref="A4:B4"/>
    <mergeCell ref="G4:H4"/>
  </mergeCells>
  <printOptions horizontalCentered="1"/>
  <pageMargins left="0.25" right="0.25" top="0.75" bottom="0.75" header="0.3" footer="0.3"/>
  <pageSetup paperSize="9" scale="69" orientation="portrait" r:id="rId1"/>
  <headerFooter>
    <oddFooter>&amp;C&amp;"Arial,غامق"&amp;16 14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25"/>
  <sheetViews>
    <sheetView rightToLeft="1" view="pageBreakPreview" topLeftCell="B1" zoomScale="50" zoomScaleNormal="75" zoomScaleSheetLayoutView="50" workbookViewId="0">
      <selection activeCell="Q4" sqref="Q4"/>
    </sheetView>
  </sheetViews>
  <sheetFormatPr defaultRowHeight="12.75" x14ac:dyDescent="0.25"/>
  <cols>
    <col min="1" max="1" width="19.7109375" style="50" customWidth="1"/>
    <col min="2" max="2" width="15.28515625" style="50" customWidth="1"/>
    <col min="3" max="3" width="26.42578125" style="50" customWidth="1"/>
    <col min="4" max="4" width="14.42578125" style="50" customWidth="1"/>
    <col min="5" max="5" width="22.42578125" style="50" customWidth="1"/>
    <col min="6" max="6" width="25.42578125" style="50" customWidth="1"/>
    <col min="7" max="7" width="32.140625" style="50" customWidth="1"/>
    <col min="8" max="8" width="18.42578125" style="50" customWidth="1"/>
    <col min="9" max="9" width="21.5703125" style="50" customWidth="1"/>
    <col min="10" max="10" width="26" style="50" customWidth="1"/>
    <col min="11" max="13" width="22.42578125" style="50" customWidth="1"/>
    <col min="14" max="14" width="9.140625" style="50" hidden="1" customWidth="1"/>
    <col min="15" max="15" width="0.28515625" style="50" customWidth="1"/>
    <col min="16" max="16" width="25.28515625" style="50" customWidth="1"/>
    <col min="17" max="17" width="20" style="50" customWidth="1"/>
    <col min="18" max="18" width="21.140625" style="50" customWidth="1"/>
    <col min="19" max="19" width="26.85546875" style="50" customWidth="1"/>
    <col min="20" max="16384" width="9.140625" style="50"/>
  </cols>
  <sheetData>
    <row r="1" spans="1:17" ht="36" customHeight="1" x14ac:dyDescent="0.25">
      <c r="A1" s="289" t="s">
        <v>284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</row>
    <row r="2" spans="1:17" ht="52.5" customHeight="1" x14ac:dyDescent="0.25">
      <c r="A2" s="322" t="s">
        <v>285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</row>
    <row r="3" spans="1:17" ht="41.25" customHeight="1" thickBot="1" x14ac:dyDescent="0.3">
      <c r="A3" s="51" t="s">
        <v>162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52"/>
      <c r="M3" s="53" t="s">
        <v>163</v>
      </c>
    </row>
    <row r="4" spans="1:17" s="54" customFormat="1" ht="54" customHeight="1" x14ac:dyDescent="0.25">
      <c r="A4" s="354"/>
      <c r="B4" s="296" t="s">
        <v>118</v>
      </c>
      <c r="C4" s="296"/>
      <c r="D4" s="296"/>
      <c r="E4" s="296" t="s">
        <v>119</v>
      </c>
      <c r="F4" s="327" t="s">
        <v>120</v>
      </c>
      <c r="G4" s="327"/>
      <c r="H4" s="327"/>
      <c r="I4" s="348" t="s">
        <v>121</v>
      </c>
      <c r="J4" s="296" t="s">
        <v>122</v>
      </c>
      <c r="K4" s="296" t="s">
        <v>123</v>
      </c>
      <c r="L4" s="330" t="s">
        <v>124</v>
      </c>
      <c r="M4" s="331"/>
      <c r="Q4" s="55"/>
    </row>
    <row r="5" spans="1:17" s="54" customFormat="1" ht="33" customHeight="1" x14ac:dyDescent="0.25">
      <c r="A5" s="355"/>
      <c r="B5" s="277" t="s">
        <v>77</v>
      </c>
      <c r="C5" s="277"/>
      <c r="D5" s="277"/>
      <c r="E5" s="283"/>
      <c r="F5" s="353" t="s">
        <v>235</v>
      </c>
      <c r="G5" s="353" t="s">
        <v>125</v>
      </c>
      <c r="H5" s="353"/>
      <c r="I5" s="349"/>
      <c r="J5" s="283"/>
      <c r="K5" s="283"/>
      <c r="L5" s="281"/>
      <c r="M5" s="332"/>
    </row>
    <row r="6" spans="1:17" s="54" customFormat="1" ht="24" customHeight="1" x14ac:dyDescent="0.3">
      <c r="A6" s="355"/>
      <c r="B6" s="190" t="s">
        <v>79</v>
      </c>
      <c r="C6" s="190" t="s">
        <v>268</v>
      </c>
      <c r="D6" s="190" t="s">
        <v>126</v>
      </c>
      <c r="E6" s="283"/>
      <c r="F6" s="283"/>
      <c r="G6" s="334" t="s">
        <v>82</v>
      </c>
      <c r="H6" s="334"/>
      <c r="I6" s="283" t="s">
        <v>83</v>
      </c>
      <c r="J6" s="283"/>
      <c r="K6" s="283"/>
      <c r="L6" s="281"/>
      <c r="M6" s="332"/>
    </row>
    <row r="7" spans="1:17" s="54" customFormat="1" ht="66" customHeight="1" thickBot="1" x14ac:dyDescent="0.3">
      <c r="A7" s="356"/>
      <c r="B7" s="185" t="s">
        <v>127</v>
      </c>
      <c r="C7" s="185" t="s">
        <v>295</v>
      </c>
      <c r="D7" s="185" t="s">
        <v>129</v>
      </c>
      <c r="E7" s="185" t="s">
        <v>81</v>
      </c>
      <c r="F7" s="284"/>
      <c r="G7" s="184" t="s">
        <v>294</v>
      </c>
      <c r="H7" s="185" t="s">
        <v>130</v>
      </c>
      <c r="I7" s="284"/>
      <c r="J7" s="185" t="s">
        <v>84</v>
      </c>
      <c r="K7" s="185" t="s">
        <v>85</v>
      </c>
      <c r="L7" s="191" t="s">
        <v>86</v>
      </c>
      <c r="M7" s="333"/>
    </row>
    <row r="8" spans="1:17" s="57" customFormat="1" ht="39.950000000000003" customHeight="1" x14ac:dyDescent="0.25">
      <c r="A8" s="25" t="s">
        <v>17</v>
      </c>
      <c r="B8" s="28">
        <v>19924</v>
      </c>
      <c r="C8" s="28">
        <v>1839</v>
      </c>
      <c r="D8" s="28">
        <v>133</v>
      </c>
      <c r="E8" s="28">
        <f t="shared" ref="E8:E23" si="0">SUM(B8:D8)</f>
        <v>21896</v>
      </c>
      <c r="F8" s="28">
        <v>8878</v>
      </c>
      <c r="G8" s="28">
        <v>1223</v>
      </c>
      <c r="H8" s="28">
        <v>402</v>
      </c>
      <c r="I8" s="28">
        <f t="shared" ref="I8:I23" si="1">SUM(F8:H8)</f>
        <v>10503</v>
      </c>
      <c r="J8" s="28">
        <v>1025</v>
      </c>
      <c r="K8" s="26">
        <f>E8+I8+J8</f>
        <v>33424</v>
      </c>
      <c r="L8" s="26">
        <v>57</v>
      </c>
      <c r="M8" s="56" t="s">
        <v>90</v>
      </c>
    </row>
    <row r="9" spans="1:17" s="57" customFormat="1" ht="39.950000000000003" customHeight="1" x14ac:dyDescent="0.25">
      <c r="A9" s="25" t="s">
        <v>19</v>
      </c>
      <c r="B9" s="30">
        <v>39393</v>
      </c>
      <c r="C9" s="30">
        <v>7195</v>
      </c>
      <c r="D9" s="30">
        <v>769</v>
      </c>
      <c r="E9" s="30">
        <f t="shared" si="0"/>
        <v>47357</v>
      </c>
      <c r="F9" s="30">
        <v>12177</v>
      </c>
      <c r="G9" s="30">
        <v>1709</v>
      </c>
      <c r="H9" s="30">
        <v>468</v>
      </c>
      <c r="I9" s="30">
        <f t="shared" si="1"/>
        <v>14354</v>
      </c>
      <c r="J9" s="30">
        <v>2520</v>
      </c>
      <c r="K9" s="26">
        <f t="shared" ref="K9:K23" si="2">E9+I9+J9</f>
        <v>64231</v>
      </c>
      <c r="L9" s="26">
        <v>185</v>
      </c>
      <c r="M9" s="58" t="s">
        <v>20</v>
      </c>
    </row>
    <row r="10" spans="1:17" s="57" customFormat="1" ht="39.950000000000003" customHeight="1" x14ac:dyDescent="0.25">
      <c r="A10" s="33" t="s">
        <v>21</v>
      </c>
      <c r="B10" s="30">
        <v>44538</v>
      </c>
      <c r="C10" s="30">
        <v>9257</v>
      </c>
      <c r="D10" s="30">
        <v>3643</v>
      </c>
      <c r="E10" s="30">
        <f t="shared" si="0"/>
        <v>57438</v>
      </c>
      <c r="F10" s="30">
        <v>18185</v>
      </c>
      <c r="G10" s="30">
        <v>4821</v>
      </c>
      <c r="H10" s="30">
        <v>773</v>
      </c>
      <c r="I10" s="30">
        <f t="shared" si="1"/>
        <v>23779</v>
      </c>
      <c r="J10" s="30">
        <v>2985</v>
      </c>
      <c r="K10" s="26">
        <f t="shared" si="2"/>
        <v>84202</v>
      </c>
      <c r="L10" s="26">
        <v>183</v>
      </c>
      <c r="M10" s="58" t="s">
        <v>22</v>
      </c>
    </row>
    <row r="11" spans="1:17" s="57" customFormat="1" ht="39.950000000000003" customHeight="1" x14ac:dyDescent="0.25">
      <c r="A11" s="33" t="s">
        <v>23</v>
      </c>
      <c r="B11" s="30">
        <v>25233</v>
      </c>
      <c r="C11" s="30">
        <v>4414</v>
      </c>
      <c r="D11" s="30">
        <v>591</v>
      </c>
      <c r="E11" s="30">
        <f t="shared" si="0"/>
        <v>30238</v>
      </c>
      <c r="F11" s="30">
        <v>14087</v>
      </c>
      <c r="G11" s="30">
        <v>2617</v>
      </c>
      <c r="H11" s="30">
        <v>860</v>
      </c>
      <c r="I11" s="30">
        <f t="shared" si="1"/>
        <v>17564</v>
      </c>
      <c r="J11" s="30">
        <v>1019</v>
      </c>
      <c r="K11" s="26">
        <f t="shared" si="2"/>
        <v>48821</v>
      </c>
      <c r="L11" s="26">
        <v>182</v>
      </c>
      <c r="M11" s="58" t="s">
        <v>24</v>
      </c>
    </row>
    <row r="12" spans="1:17" s="57" customFormat="1" ht="39.950000000000003" customHeight="1" x14ac:dyDescent="0.25">
      <c r="A12" s="59" t="s">
        <v>25</v>
      </c>
      <c r="B12" s="60">
        <v>885971</v>
      </c>
      <c r="C12" s="60">
        <v>301588</v>
      </c>
      <c r="D12" s="60">
        <v>82619</v>
      </c>
      <c r="E12" s="60">
        <v>1270178</v>
      </c>
      <c r="F12" s="60">
        <v>129942</v>
      </c>
      <c r="G12" s="60">
        <v>27024</v>
      </c>
      <c r="H12" s="60">
        <v>1636</v>
      </c>
      <c r="I12" s="28">
        <v>158602</v>
      </c>
      <c r="J12" s="28">
        <v>7102</v>
      </c>
      <c r="K12" s="26">
        <v>1435882</v>
      </c>
      <c r="L12" s="26">
        <v>885</v>
      </c>
      <c r="M12" s="58" t="s">
        <v>26</v>
      </c>
    </row>
    <row r="13" spans="1:17" s="57" customFormat="1" ht="39.950000000000003" customHeight="1" x14ac:dyDescent="0.25">
      <c r="A13" s="33" t="s">
        <v>27</v>
      </c>
      <c r="B13" s="30">
        <v>55580</v>
      </c>
      <c r="C13" s="30">
        <v>19395</v>
      </c>
      <c r="D13" s="30">
        <v>7580</v>
      </c>
      <c r="E13" s="30">
        <f t="shared" si="0"/>
        <v>82555</v>
      </c>
      <c r="F13" s="30">
        <v>31520</v>
      </c>
      <c r="G13" s="30">
        <v>1478</v>
      </c>
      <c r="H13" s="30">
        <v>335</v>
      </c>
      <c r="I13" s="30">
        <f t="shared" si="1"/>
        <v>33333</v>
      </c>
      <c r="J13" s="30">
        <v>7072</v>
      </c>
      <c r="K13" s="26">
        <f t="shared" si="2"/>
        <v>122960</v>
      </c>
      <c r="L13" s="26">
        <v>4055</v>
      </c>
      <c r="M13" s="58" t="s">
        <v>28</v>
      </c>
    </row>
    <row r="14" spans="1:17" s="57" customFormat="1" ht="39.950000000000003" customHeight="1" x14ac:dyDescent="0.25">
      <c r="A14" s="33" t="s">
        <v>29</v>
      </c>
      <c r="B14" s="30">
        <v>44565</v>
      </c>
      <c r="C14" s="30">
        <v>9877</v>
      </c>
      <c r="D14" s="30">
        <v>7482</v>
      </c>
      <c r="E14" s="30">
        <f t="shared" si="0"/>
        <v>61924</v>
      </c>
      <c r="F14" s="30">
        <v>8379</v>
      </c>
      <c r="G14" s="30">
        <v>1785</v>
      </c>
      <c r="H14" s="30">
        <v>381</v>
      </c>
      <c r="I14" s="30">
        <f t="shared" si="1"/>
        <v>10545</v>
      </c>
      <c r="J14" s="30">
        <v>2434</v>
      </c>
      <c r="K14" s="26">
        <f t="shared" si="2"/>
        <v>74903</v>
      </c>
      <c r="L14" s="26">
        <v>3195</v>
      </c>
      <c r="M14" s="58" t="s">
        <v>30</v>
      </c>
    </row>
    <row r="15" spans="1:17" s="57" customFormat="1" ht="39.950000000000003" customHeight="1" x14ac:dyDescent="0.25">
      <c r="A15" s="33" t="s">
        <v>31</v>
      </c>
      <c r="B15" s="30">
        <v>30991</v>
      </c>
      <c r="C15" s="30">
        <v>9635</v>
      </c>
      <c r="D15" s="30">
        <v>2915</v>
      </c>
      <c r="E15" s="30">
        <f t="shared" si="0"/>
        <v>43541</v>
      </c>
      <c r="F15" s="30">
        <v>25765</v>
      </c>
      <c r="G15" s="30">
        <v>2033</v>
      </c>
      <c r="H15" s="30">
        <v>587</v>
      </c>
      <c r="I15" s="30">
        <f t="shared" si="1"/>
        <v>28385</v>
      </c>
      <c r="J15" s="30">
        <v>11415</v>
      </c>
      <c r="K15" s="26">
        <f t="shared" si="2"/>
        <v>83341</v>
      </c>
      <c r="L15" s="26">
        <v>9308</v>
      </c>
      <c r="M15" s="58" t="s">
        <v>32</v>
      </c>
    </row>
    <row r="16" spans="1:17" s="57" customFormat="1" ht="39.950000000000003" customHeight="1" x14ac:dyDescent="0.25">
      <c r="A16" s="33" t="s">
        <v>33</v>
      </c>
      <c r="B16" s="28">
        <v>16855</v>
      </c>
      <c r="C16" s="28">
        <v>3891</v>
      </c>
      <c r="D16" s="28">
        <v>439</v>
      </c>
      <c r="E16" s="28">
        <f t="shared" si="0"/>
        <v>21185</v>
      </c>
      <c r="F16" s="28">
        <v>19925</v>
      </c>
      <c r="G16" s="28">
        <v>965</v>
      </c>
      <c r="H16" s="28">
        <v>200</v>
      </c>
      <c r="I16" s="28">
        <f t="shared" si="1"/>
        <v>21090</v>
      </c>
      <c r="J16" s="28">
        <v>790</v>
      </c>
      <c r="K16" s="26">
        <f t="shared" si="2"/>
        <v>43065</v>
      </c>
      <c r="L16" s="26">
        <v>0</v>
      </c>
      <c r="M16" s="58" t="s">
        <v>131</v>
      </c>
    </row>
    <row r="17" spans="1:13" s="57" customFormat="1" ht="39.950000000000003" customHeight="1" x14ac:dyDescent="0.25">
      <c r="A17" s="33" t="s">
        <v>35</v>
      </c>
      <c r="B17" s="30">
        <v>53536</v>
      </c>
      <c r="C17" s="30">
        <v>11175</v>
      </c>
      <c r="D17" s="30">
        <v>2970</v>
      </c>
      <c r="E17" s="30">
        <f t="shared" si="0"/>
        <v>67681</v>
      </c>
      <c r="F17" s="30">
        <v>8506</v>
      </c>
      <c r="G17" s="30">
        <v>3798</v>
      </c>
      <c r="H17" s="30">
        <v>280</v>
      </c>
      <c r="I17" s="30">
        <f t="shared" si="1"/>
        <v>12584</v>
      </c>
      <c r="J17" s="30">
        <v>4053</v>
      </c>
      <c r="K17" s="26">
        <f t="shared" si="2"/>
        <v>84318</v>
      </c>
      <c r="L17" s="26">
        <v>8012</v>
      </c>
      <c r="M17" s="58" t="s">
        <v>93</v>
      </c>
    </row>
    <row r="18" spans="1:13" s="57" customFormat="1" ht="39.950000000000003" customHeight="1" x14ac:dyDescent="0.25">
      <c r="A18" s="33" t="s">
        <v>37</v>
      </c>
      <c r="B18" s="30">
        <v>40737</v>
      </c>
      <c r="C18" s="30">
        <v>10471</v>
      </c>
      <c r="D18" s="30">
        <v>3161</v>
      </c>
      <c r="E18" s="30">
        <f t="shared" si="0"/>
        <v>54369</v>
      </c>
      <c r="F18" s="30">
        <v>17876</v>
      </c>
      <c r="G18" s="30">
        <v>2190</v>
      </c>
      <c r="H18" s="30">
        <v>105</v>
      </c>
      <c r="I18" s="30">
        <f t="shared" si="1"/>
        <v>20171</v>
      </c>
      <c r="J18" s="30">
        <v>5256</v>
      </c>
      <c r="K18" s="26">
        <f t="shared" si="2"/>
        <v>79796</v>
      </c>
      <c r="L18" s="26">
        <v>6775</v>
      </c>
      <c r="M18" s="58" t="s">
        <v>94</v>
      </c>
    </row>
    <row r="19" spans="1:13" s="57" customFormat="1" ht="39.950000000000003" customHeight="1" x14ac:dyDescent="0.25">
      <c r="A19" s="33" t="s">
        <v>39</v>
      </c>
      <c r="B19" s="30">
        <v>26154</v>
      </c>
      <c r="C19" s="30">
        <v>5053</v>
      </c>
      <c r="D19" s="30">
        <v>1502</v>
      </c>
      <c r="E19" s="30">
        <f t="shared" si="0"/>
        <v>32709</v>
      </c>
      <c r="F19" s="30">
        <v>11370</v>
      </c>
      <c r="G19" s="30">
        <v>2192</v>
      </c>
      <c r="H19" s="30">
        <v>109</v>
      </c>
      <c r="I19" s="30">
        <f t="shared" si="1"/>
        <v>13671</v>
      </c>
      <c r="J19" s="30">
        <v>1912</v>
      </c>
      <c r="K19" s="26">
        <f t="shared" si="2"/>
        <v>48292</v>
      </c>
      <c r="L19" s="26">
        <v>3958</v>
      </c>
      <c r="M19" s="58" t="s">
        <v>95</v>
      </c>
    </row>
    <row r="20" spans="1:13" s="57" customFormat="1" ht="39.950000000000003" customHeight="1" x14ac:dyDescent="0.25">
      <c r="A20" s="33" t="s">
        <v>41</v>
      </c>
      <c r="B20" s="28">
        <v>48157</v>
      </c>
      <c r="C20" s="28">
        <v>13118</v>
      </c>
      <c r="D20" s="28">
        <v>1664</v>
      </c>
      <c r="E20" s="28">
        <f t="shared" si="0"/>
        <v>62939</v>
      </c>
      <c r="F20" s="28">
        <v>11599</v>
      </c>
      <c r="G20" s="28">
        <v>2521</v>
      </c>
      <c r="H20" s="28">
        <v>240</v>
      </c>
      <c r="I20" s="28">
        <f t="shared" si="1"/>
        <v>14360</v>
      </c>
      <c r="J20" s="28">
        <v>2843</v>
      </c>
      <c r="K20" s="26">
        <f t="shared" si="2"/>
        <v>80142</v>
      </c>
      <c r="L20" s="26">
        <v>2838</v>
      </c>
      <c r="M20" s="58" t="s">
        <v>96</v>
      </c>
    </row>
    <row r="21" spans="1:13" s="57" customFormat="1" ht="39.950000000000003" customHeight="1" x14ac:dyDescent="0.25">
      <c r="A21" s="33" t="s">
        <v>43</v>
      </c>
      <c r="B21" s="30">
        <v>30783</v>
      </c>
      <c r="C21" s="30">
        <v>5465</v>
      </c>
      <c r="D21" s="30">
        <v>1604</v>
      </c>
      <c r="E21" s="30">
        <f t="shared" si="0"/>
        <v>37852</v>
      </c>
      <c r="F21" s="30">
        <v>12492</v>
      </c>
      <c r="G21" s="30">
        <v>1213</v>
      </c>
      <c r="H21" s="30">
        <v>124</v>
      </c>
      <c r="I21" s="30">
        <f t="shared" si="1"/>
        <v>13829</v>
      </c>
      <c r="J21" s="30">
        <v>3143</v>
      </c>
      <c r="K21" s="26">
        <f t="shared" si="2"/>
        <v>54824</v>
      </c>
      <c r="L21" s="26">
        <v>1328</v>
      </c>
      <c r="M21" s="58" t="s">
        <v>97</v>
      </c>
    </row>
    <row r="22" spans="1:13" s="57" customFormat="1" ht="39.950000000000003" customHeight="1" thickBot="1" x14ac:dyDescent="0.3">
      <c r="A22" s="35" t="s">
        <v>45</v>
      </c>
      <c r="B22" s="61">
        <v>73844</v>
      </c>
      <c r="C22" s="61">
        <v>20317</v>
      </c>
      <c r="D22" s="61">
        <v>11317</v>
      </c>
      <c r="E22" s="61">
        <v>105478</v>
      </c>
      <c r="F22" s="30">
        <v>20732</v>
      </c>
      <c r="G22" s="30">
        <v>8900</v>
      </c>
      <c r="H22" s="30">
        <v>1250</v>
      </c>
      <c r="I22" s="30">
        <v>30882</v>
      </c>
      <c r="J22" s="30">
        <v>6209</v>
      </c>
      <c r="K22" s="26">
        <v>142569</v>
      </c>
      <c r="L22" s="28">
        <v>7185</v>
      </c>
      <c r="M22" s="62" t="s">
        <v>98</v>
      </c>
    </row>
    <row r="23" spans="1:13" s="54" customFormat="1" ht="39.950000000000003" customHeight="1" thickBot="1" x14ac:dyDescent="0.3">
      <c r="A23" s="187" t="s">
        <v>115</v>
      </c>
      <c r="B23" s="192">
        <f>SUM(B8:B22)</f>
        <v>1436261</v>
      </c>
      <c r="C23" s="192">
        <f>SUM(C8:C22)</f>
        <v>432690</v>
      </c>
      <c r="D23" s="192">
        <f>SUM(D8:D22)</f>
        <v>128389</v>
      </c>
      <c r="E23" s="193">
        <f t="shared" si="0"/>
        <v>1997340</v>
      </c>
      <c r="F23" s="188">
        <f>SUM(F8:F22)</f>
        <v>351433</v>
      </c>
      <c r="G23" s="188">
        <f>SUM(G8:G22)</f>
        <v>64469</v>
      </c>
      <c r="H23" s="188">
        <f>SUM(H8:H22)</f>
        <v>7750</v>
      </c>
      <c r="I23" s="188">
        <f t="shared" si="1"/>
        <v>423652</v>
      </c>
      <c r="J23" s="188">
        <f>SUM(J8:J22)</f>
        <v>59778</v>
      </c>
      <c r="K23" s="188">
        <f t="shared" si="2"/>
        <v>2480770</v>
      </c>
      <c r="L23" s="188">
        <f>SUM(L8:L22)</f>
        <v>48146</v>
      </c>
      <c r="M23" s="194" t="s">
        <v>132</v>
      </c>
    </row>
    <row r="24" spans="1:13" ht="33" customHeight="1" x14ac:dyDescent="0.25">
      <c r="A24" s="350"/>
      <c r="B24" s="350"/>
      <c r="C24" s="350"/>
      <c r="D24" s="350"/>
      <c r="H24" s="351"/>
      <c r="I24" s="351"/>
      <c r="J24" s="351"/>
      <c r="K24" s="351"/>
      <c r="L24" s="351"/>
      <c r="M24" s="351"/>
    </row>
    <row r="25" spans="1:13" ht="29.25" customHeight="1" x14ac:dyDescent="0.25">
      <c r="A25" s="352"/>
      <c r="B25" s="352"/>
      <c r="C25" s="352"/>
      <c r="D25" s="63"/>
      <c r="H25" s="64"/>
      <c r="I25" s="64"/>
      <c r="J25" s="351"/>
      <c r="K25" s="351"/>
      <c r="L25" s="351"/>
      <c r="M25" s="351"/>
    </row>
  </sheetData>
  <mergeCells count="21">
    <mergeCell ref="A24:D24"/>
    <mergeCell ref="H24:M24"/>
    <mergeCell ref="A25:C25"/>
    <mergeCell ref="J25:M25"/>
    <mergeCell ref="A1:O1"/>
    <mergeCell ref="A2:O2"/>
    <mergeCell ref="L4:L6"/>
    <mergeCell ref="M4:M7"/>
    <mergeCell ref="B5:D5"/>
    <mergeCell ref="F5:F7"/>
    <mergeCell ref="G5:H5"/>
    <mergeCell ref="G6:H6"/>
    <mergeCell ref="I6:I7"/>
    <mergeCell ref="B3:K3"/>
    <mergeCell ref="A4:A7"/>
    <mergeCell ref="B4:D4"/>
    <mergeCell ref="E4:E6"/>
    <mergeCell ref="F4:H4"/>
    <mergeCell ref="I4:I5"/>
    <mergeCell ref="J4:J6"/>
    <mergeCell ref="K4:K6"/>
  </mergeCells>
  <printOptions horizontalCentered="1"/>
  <pageMargins left="0.25" right="0.25" top="0.75" bottom="0.75" header="0.3" footer="0.3"/>
  <pageSetup paperSize="9" scale="45" orientation="landscape" r:id="rId1"/>
  <headerFooter>
    <oddFooter>&amp;C&amp;"Arial,غامق"&amp;18 13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43"/>
  <sheetViews>
    <sheetView rightToLeft="1" view="pageBreakPreview" zoomScale="82" zoomScaleSheetLayoutView="82" workbookViewId="0">
      <selection activeCell="C53" sqref="C53"/>
    </sheetView>
  </sheetViews>
  <sheetFormatPr defaultRowHeight="12.75" x14ac:dyDescent="0.2"/>
  <cols>
    <col min="1" max="1" width="14.85546875" style="1" customWidth="1"/>
    <col min="2" max="2" width="15.85546875" style="1" customWidth="1"/>
    <col min="3" max="3" width="24.42578125" style="1" customWidth="1"/>
    <col min="4" max="4" width="23.28515625" style="1" customWidth="1"/>
    <col min="5" max="5" width="22.28515625" style="1" customWidth="1"/>
    <col min="6" max="6" width="0.85546875" style="1" hidden="1" customWidth="1"/>
    <col min="7" max="7" width="20.7109375" style="1" customWidth="1"/>
    <col min="8" max="8" width="19.140625" style="1" customWidth="1"/>
    <col min="9" max="9" width="0.28515625" style="1" customWidth="1"/>
    <col min="10" max="10" width="13.28515625" style="1" customWidth="1"/>
    <col min="11" max="11" width="14.28515625" style="1" customWidth="1"/>
    <col min="12" max="12" width="13.7109375" style="1" customWidth="1"/>
    <col min="13" max="16384" width="9.140625" style="1"/>
  </cols>
  <sheetData>
    <row r="1" spans="1:15" ht="42" customHeight="1" x14ac:dyDescent="0.3">
      <c r="A1" s="268" t="s">
        <v>282</v>
      </c>
      <c r="B1" s="268"/>
      <c r="C1" s="268"/>
      <c r="D1" s="268"/>
      <c r="E1" s="268"/>
      <c r="F1" s="268"/>
      <c r="G1" s="268"/>
      <c r="H1" s="268"/>
    </row>
    <row r="2" spans="1:15" ht="52.5" customHeight="1" x14ac:dyDescent="0.2">
      <c r="A2" s="269" t="s">
        <v>283</v>
      </c>
      <c r="B2" s="269"/>
      <c r="C2" s="269"/>
      <c r="D2" s="269"/>
      <c r="E2" s="269"/>
      <c r="F2" s="269"/>
      <c r="G2" s="269"/>
      <c r="H2" s="269"/>
    </row>
    <row r="3" spans="1:15" ht="32.25" customHeight="1" thickBot="1" x14ac:dyDescent="0.25">
      <c r="A3" s="68" t="s">
        <v>148</v>
      </c>
      <c r="B3" s="270"/>
      <c r="C3" s="270"/>
      <c r="D3" s="270"/>
      <c r="E3" s="270"/>
      <c r="F3" s="270"/>
      <c r="G3" s="270"/>
      <c r="H3" s="69" t="s">
        <v>149</v>
      </c>
    </row>
    <row r="4" spans="1:15" s="2" customFormat="1" ht="85.5" customHeight="1" thickBot="1" x14ac:dyDescent="0.3">
      <c r="A4" s="337" t="s">
        <v>150</v>
      </c>
      <c r="B4" s="338"/>
      <c r="C4" s="200" t="s">
        <v>318</v>
      </c>
      <c r="D4" s="200" t="s">
        <v>319</v>
      </c>
      <c r="E4" s="200" t="s">
        <v>151</v>
      </c>
      <c r="F4" s="201"/>
      <c r="G4" s="339" t="s">
        <v>150</v>
      </c>
      <c r="H4" s="340"/>
    </row>
    <row r="5" spans="1:15" ht="33" customHeight="1" x14ac:dyDescent="0.25">
      <c r="A5" s="260" t="s">
        <v>152</v>
      </c>
      <c r="B5" s="70" t="s">
        <v>79</v>
      </c>
      <c r="C5" s="71">
        <v>778477</v>
      </c>
      <c r="D5" s="71">
        <v>2285</v>
      </c>
      <c r="E5" s="71">
        <f t="shared" ref="E5:E13" si="0">SUM(C5:D5)</f>
        <v>780762</v>
      </c>
      <c r="F5" s="72"/>
      <c r="G5" s="73" t="s">
        <v>127</v>
      </c>
      <c r="H5" s="263" t="s">
        <v>153</v>
      </c>
      <c r="J5" s="75"/>
      <c r="K5" s="75"/>
      <c r="L5" s="75"/>
    </row>
    <row r="6" spans="1:15" ht="33" customHeight="1" x14ac:dyDescent="0.25">
      <c r="A6" s="261"/>
      <c r="B6" s="15" t="s">
        <v>278</v>
      </c>
      <c r="C6" s="74">
        <v>204437</v>
      </c>
      <c r="D6" s="74">
        <v>2014</v>
      </c>
      <c r="E6" s="74">
        <f t="shared" si="0"/>
        <v>206451</v>
      </c>
      <c r="F6" s="72"/>
      <c r="G6" s="73" t="s">
        <v>279</v>
      </c>
      <c r="H6" s="264"/>
      <c r="J6" s="75"/>
      <c r="K6" s="75"/>
      <c r="L6" s="75"/>
    </row>
    <row r="7" spans="1:15" ht="33" customHeight="1" thickBot="1" x14ac:dyDescent="0.3">
      <c r="A7" s="262"/>
      <c r="B7" s="15" t="s">
        <v>142</v>
      </c>
      <c r="C7" s="74">
        <v>36065</v>
      </c>
      <c r="D7" s="74">
        <v>30869</v>
      </c>
      <c r="E7" s="74">
        <f t="shared" si="0"/>
        <v>66934</v>
      </c>
      <c r="F7" s="72"/>
      <c r="G7" s="73" t="s">
        <v>155</v>
      </c>
      <c r="H7" s="265"/>
      <c r="J7" s="75"/>
      <c r="K7" s="75"/>
      <c r="L7" s="75"/>
    </row>
    <row r="8" spans="1:15" ht="33" customHeight="1" thickBot="1" x14ac:dyDescent="0.3">
      <c r="A8" s="258" t="s">
        <v>71</v>
      </c>
      <c r="B8" s="258"/>
      <c r="C8" s="74">
        <f>SUM(C5:C7)</f>
        <v>1018979</v>
      </c>
      <c r="D8" s="74">
        <f>SUM(D5:D7)</f>
        <v>35168</v>
      </c>
      <c r="E8" s="74">
        <f t="shared" si="0"/>
        <v>1054147</v>
      </c>
      <c r="F8" s="72"/>
      <c r="G8" s="341" t="s">
        <v>81</v>
      </c>
      <c r="H8" s="341"/>
      <c r="J8" s="75"/>
      <c r="K8" s="75"/>
      <c r="L8" s="75"/>
    </row>
    <row r="9" spans="1:15" ht="33" customHeight="1" x14ac:dyDescent="0.25">
      <c r="A9" s="260" t="s">
        <v>156</v>
      </c>
      <c r="B9" s="15" t="s">
        <v>157</v>
      </c>
      <c r="C9" s="74">
        <v>114018</v>
      </c>
      <c r="D9" s="74">
        <v>155700</v>
      </c>
      <c r="E9" s="74">
        <f t="shared" si="0"/>
        <v>269718</v>
      </c>
      <c r="F9" s="72"/>
      <c r="G9" s="73" t="s">
        <v>234</v>
      </c>
      <c r="H9" s="263" t="s">
        <v>158</v>
      </c>
      <c r="K9" s="75"/>
      <c r="L9" s="75"/>
      <c r="M9" s="75"/>
      <c r="N9" s="75"/>
      <c r="O9" s="75"/>
    </row>
    <row r="10" spans="1:15" ht="41.25" customHeight="1" x14ac:dyDescent="0.25">
      <c r="A10" s="261"/>
      <c r="B10" s="15" t="s">
        <v>280</v>
      </c>
      <c r="C10" s="74">
        <v>693</v>
      </c>
      <c r="D10" s="74">
        <v>39371</v>
      </c>
      <c r="E10" s="74">
        <f t="shared" si="0"/>
        <v>40064</v>
      </c>
      <c r="F10" s="72"/>
      <c r="G10" s="76" t="s">
        <v>281</v>
      </c>
      <c r="H10" s="264"/>
      <c r="K10" s="75"/>
      <c r="L10" s="75"/>
      <c r="M10" s="75"/>
      <c r="N10" s="75"/>
      <c r="O10" s="75"/>
    </row>
    <row r="11" spans="1:15" ht="33" customHeight="1" thickBot="1" x14ac:dyDescent="0.3">
      <c r="A11" s="262"/>
      <c r="B11" s="15" t="s">
        <v>145</v>
      </c>
      <c r="C11" s="74">
        <v>45</v>
      </c>
      <c r="D11" s="74">
        <v>6990</v>
      </c>
      <c r="E11" s="74">
        <f t="shared" si="0"/>
        <v>7035</v>
      </c>
      <c r="F11" s="72"/>
      <c r="G11" s="76" t="s">
        <v>159</v>
      </c>
      <c r="H11" s="265"/>
    </row>
    <row r="12" spans="1:15" ht="33" customHeight="1" x14ac:dyDescent="0.25">
      <c r="A12" s="258" t="s">
        <v>73</v>
      </c>
      <c r="B12" s="266"/>
      <c r="C12" s="77">
        <f>SUM(C9:C11)</f>
        <v>114756</v>
      </c>
      <c r="D12" s="77">
        <f>SUM(D9:D11)</f>
        <v>202061</v>
      </c>
      <c r="E12" s="77">
        <f t="shared" si="0"/>
        <v>316817</v>
      </c>
      <c r="F12" s="72"/>
      <c r="G12" s="342" t="s">
        <v>83</v>
      </c>
      <c r="H12" s="343"/>
    </row>
    <row r="13" spans="1:15" ht="33" customHeight="1" thickBot="1" x14ac:dyDescent="0.3">
      <c r="A13" s="253" t="s">
        <v>160</v>
      </c>
      <c r="B13" s="253"/>
      <c r="C13" s="77">
        <v>611</v>
      </c>
      <c r="D13" s="77">
        <v>56321</v>
      </c>
      <c r="E13" s="77">
        <f t="shared" si="0"/>
        <v>56932</v>
      </c>
      <c r="F13" s="72"/>
      <c r="G13" s="254" t="s">
        <v>161</v>
      </c>
      <c r="H13" s="254"/>
    </row>
    <row r="14" spans="1:15" s="2" customFormat="1" ht="33" customHeight="1" thickBot="1" x14ac:dyDescent="0.3">
      <c r="A14" s="255" t="s">
        <v>51</v>
      </c>
      <c r="B14" s="255"/>
      <c r="C14" s="202">
        <f>C8+C12+C13</f>
        <v>1134346</v>
      </c>
      <c r="D14" s="202">
        <f t="shared" ref="D14:E14" si="1">D8+D12+D13</f>
        <v>293550</v>
      </c>
      <c r="E14" s="202">
        <f t="shared" si="1"/>
        <v>1427896</v>
      </c>
      <c r="F14" s="203"/>
      <c r="G14" s="345" t="s">
        <v>132</v>
      </c>
      <c r="H14" s="345"/>
    </row>
    <row r="15" spans="1:15" s="2" customFormat="1" ht="33" customHeight="1" thickBot="1" x14ac:dyDescent="0.3">
      <c r="A15" s="346" t="s">
        <v>106</v>
      </c>
      <c r="B15" s="346"/>
      <c r="C15" s="202">
        <v>45733</v>
      </c>
      <c r="D15" s="204">
        <v>0</v>
      </c>
      <c r="E15" s="202">
        <f>SUM(C15:D15)</f>
        <v>45733</v>
      </c>
      <c r="F15" s="205"/>
      <c r="G15" s="347" t="s">
        <v>86</v>
      </c>
      <c r="H15" s="347"/>
      <c r="I15" s="123"/>
    </row>
    <row r="16" spans="1:15" ht="33.75" customHeight="1" x14ac:dyDescent="0.2">
      <c r="A16" s="335"/>
      <c r="B16" s="335"/>
      <c r="C16" s="335"/>
      <c r="D16" s="335"/>
      <c r="I16" s="124"/>
    </row>
    <row r="17" spans="1:10" ht="1.5" customHeight="1" x14ac:dyDescent="0.2">
      <c r="A17" s="75"/>
      <c r="B17" s="75"/>
      <c r="C17" s="75"/>
      <c r="D17" s="75"/>
      <c r="E17" s="75"/>
      <c r="F17" s="75"/>
      <c r="G17" s="75"/>
      <c r="H17" s="75"/>
    </row>
    <row r="18" spans="1:10" ht="33.75" hidden="1" customHeight="1" x14ac:dyDescent="0.2">
      <c r="A18" s="344"/>
      <c r="B18" s="344"/>
      <c r="C18" s="344"/>
      <c r="D18" s="344"/>
      <c r="E18" s="344"/>
      <c r="F18" s="344"/>
      <c r="G18" s="344"/>
      <c r="H18" s="344"/>
    </row>
    <row r="19" spans="1:10" hidden="1" x14ac:dyDescent="0.2">
      <c r="A19" s="75"/>
      <c r="B19" s="75"/>
      <c r="C19" s="75"/>
      <c r="D19" s="75"/>
      <c r="E19" s="75"/>
      <c r="F19" s="75"/>
      <c r="G19" s="75"/>
      <c r="H19" s="75"/>
    </row>
    <row r="20" spans="1:10" hidden="1" x14ac:dyDescent="0.2">
      <c r="A20" s="75"/>
      <c r="B20" s="75"/>
      <c r="C20" s="75"/>
      <c r="D20" s="75"/>
      <c r="E20" s="75"/>
      <c r="F20" s="75"/>
      <c r="G20" s="75"/>
      <c r="H20" s="75"/>
    </row>
    <row r="21" spans="1:10" hidden="1" x14ac:dyDescent="0.2">
      <c r="A21" s="75"/>
      <c r="B21" s="75"/>
      <c r="C21" s="75"/>
      <c r="D21" s="75"/>
      <c r="E21" s="75"/>
      <c r="F21" s="75"/>
      <c r="G21" s="75"/>
      <c r="H21" s="75"/>
    </row>
    <row r="22" spans="1:10" hidden="1" x14ac:dyDescent="0.2">
      <c r="A22" s="75"/>
      <c r="B22" s="75"/>
      <c r="C22" s="75"/>
      <c r="D22" s="75"/>
      <c r="E22" s="75"/>
      <c r="F22" s="75"/>
      <c r="G22" s="75"/>
      <c r="H22" s="75"/>
    </row>
    <row r="23" spans="1:10" hidden="1" x14ac:dyDescent="0.2">
      <c r="A23" s="75"/>
      <c r="B23" s="75"/>
      <c r="C23" s="75"/>
      <c r="D23" s="75"/>
      <c r="E23" s="75"/>
      <c r="F23" s="75"/>
      <c r="G23" s="75"/>
      <c r="H23" s="75"/>
      <c r="I23" s="122"/>
    </row>
    <row r="24" spans="1:10" ht="9.75" hidden="1" customHeight="1" x14ac:dyDescent="0.2">
      <c r="A24" s="75"/>
      <c r="B24" s="75"/>
      <c r="C24" s="75"/>
      <c r="D24" s="75"/>
      <c r="E24" s="75"/>
      <c r="F24" s="75"/>
      <c r="G24" s="75"/>
      <c r="H24" s="75"/>
    </row>
    <row r="25" spans="1:10" hidden="1" x14ac:dyDescent="0.2">
      <c r="A25" s="75"/>
      <c r="B25" s="75"/>
      <c r="C25" s="75"/>
      <c r="D25" s="75"/>
      <c r="E25" s="75"/>
      <c r="F25" s="75"/>
      <c r="G25" s="75"/>
      <c r="H25" s="75"/>
    </row>
    <row r="26" spans="1:10" hidden="1" x14ac:dyDescent="0.2">
      <c r="A26" s="75"/>
      <c r="B26" s="75"/>
      <c r="C26" s="75"/>
      <c r="D26" s="75"/>
      <c r="E26" s="75"/>
      <c r="F26" s="75"/>
      <c r="G26" s="75"/>
      <c r="H26" s="75"/>
    </row>
    <row r="27" spans="1:10" hidden="1" x14ac:dyDescent="0.2">
      <c r="A27" s="75"/>
      <c r="B27" s="75"/>
      <c r="C27" s="75"/>
      <c r="D27" s="75"/>
      <c r="E27" s="75"/>
      <c r="F27" s="75"/>
      <c r="G27" s="75"/>
      <c r="H27" s="75"/>
      <c r="J27" s="121"/>
    </row>
    <row r="28" spans="1:10" hidden="1" x14ac:dyDescent="0.2">
      <c r="A28" s="75"/>
      <c r="B28" s="75"/>
      <c r="C28" s="75"/>
      <c r="D28" s="75"/>
      <c r="E28" s="75"/>
      <c r="F28" s="75"/>
      <c r="G28" s="75"/>
      <c r="H28" s="75"/>
    </row>
    <row r="29" spans="1:10" hidden="1" x14ac:dyDescent="0.2">
      <c r="A29" s="75"/>
      <c r="B29" s="75"/>
      <c r="C29" s="75"/>
      <c r="D29" s="75"/>
      <c r="E29" s="75"/>
      <c r="F29" s="75"/>
      <c r="G29" s="75"/>
      <c r="H29" s="75"/>
    </row>
    <row r="30" spans="1:10" hidden="1" x14ac:dyDescent="0.2">
      <c r="A30" s="75"/>
      <c r="B30" s="75"/>
      <c r="C30" s="75"/>
      <c r="D30" s="75"/>
      <c r="E30" s="75"/>
      <c r="F30" s="75"/>
      <c r="G30" s="75"/>
      <c r="H30" s="75"/>
    </row>
    <row r="31" spans="1:10" hidden="1" x14ac:dyDescent="0.2">
      <c r="A31" s="75"/>
      <c r="B31" s="75"/>
      <c r="C31" s="75"/>
      <c r="D31" s="75"/>
      <c r="E31" s="75"/>
      <c r="F31" s="75"/>
      <c r="G31" s="75"/>
      <c r="H31" s="75"/>
    </row>
    <row r="32" spans="1:10" hidden="1" x14ac:dyDescent="0.2">
      <c r="A32" s="75"/>
      <c r="B32" s="75"/>
      <c r="C32" s="75"/>
      <c r="D32" s="75"/>
      <c r="E32" s="75"/>
      <c r="F32" s="75"/>
      <c r="G32" s="75"/>
      <c r="H32" s="75"/>
    </row>
    <row r="33" spans="1:8" hidden="1" x14ac:dyDescent="0.2">
      <c r="A33" s="75"/>
      <c r="B33" s="75"/>
      <c r="C33" s="75"/>
      <c r="D33" s="75"/>
      <c r="E33" s="75"/>
      <c r="F33" s="75"/>
      <c r="G33" s="75"/>
      <c r="H33" s="75"/>
    </row>
    <row r="34" spans="1:8" hidden="1" x14ac:dyDescent="0.2">
      <c r="A34" s="75"/>
      <c r="B34" s="75"/>
      <c r="C34" s="75"/>
      <c r="D34" s="75"/>
      <c r="E34" s="75"/>
      <c r="F34" s="75"/>
      <c r="G34" s="75"/>
      <c r="H34" s="75"/>
    </row>
    <row r="35" spans="1:8" hidden="1" x14ac:dyDescent="0.2">
      <c r="A35" s="75"/>
      <c r="B35" s="75"/>
      <c r="C35" s="75"/>
      <c r="D35" s="75"/>
      <c r="E35" s="75"/>
      <c r="F35" s="75"/>
      <c r="G35" s="75"/>
      <c r="H35" s="75"/>
    </row>
    <row r="36" spans="1:8" hidden="1" x14ac:dyDescent="0.2">
      <c r="A36" s="75"/>
      <c r="B36" s="75"/>
      <c r="C36" s="75"/>
      <c r="D36" s="75"/>
      <c r="E36" s="75"/>
      <c r="F36" s="75"/>
      <c r="G36" s="75"/>
      <c r="H36" s="75"/>
    </row>
    <row r="37" spans="1:8" ht="30" hidden="1" customHeight="1" x14ac:dyDescent="0.2">
      <c r="A37" s="75"/>
      <c r="B37" s="75"/>
      <c r="C37" s="75"/>
      <c r="D37" s="75"/>
      <c r="E37" s="75"/>
      <c r="F37" s="75"/>
      <c r="G37" s="75"/>
      <c r="H37" s="75"/>
    </row>
    <row r="38" spans="1:8" hidden="1" x14ac:dyDescent="0.2"/>
    <row r="39" spans="1:8" hidden="1" x14ac:dyDescent="0.2"/>
    <row r="40" spans="1:8" hidden="1" x14ac:dyDescent="0.2"/>
    <row r="41" spans="1:8" hidden="1" x14ac:dyDescent="0.2"/>
    <row r="42" spans="1:8" hidden="1" x14ac:dyDescent="0.2"/>
    <row r="43" spans="1:8" hidden="1" x14ac:dyDescent="0.2"/>
  </sheetData>
  <mergeCells count="21">
    <mergeCell ref="A5:A7"/>
    <mergeCell ref="H5:H7"/>
    <mergeCell ref="A1:H1"/>
    <mergeCell ref="A2:H2"/>
    <mergeCell ref="B3:G3"/>
    <mergeCell ref="A4:B4"/>
    <mergeCell ref="G4:H4"/>
    <mergeCell ref="A8:B8"/>
    <mergeCell ref="G8:H8"/>
    <mergeCell ref="A9:A11"/>
    <mergeCell ref="H9:H11"/>
    <mergeCell ref="A12:B12"/>
    <mergeCell ref="G12:H12"/>
    <mergeCell ref="A16:D16"/>
    <mergeCell ref="A18:H18"/>
    <mergeCell ref="A13:B13"/>
    <mergeCell ref="G13:H13"/>
    <mergeCell ref="A14:B14"/>
    <mergeCell ref="G14:H14"/>
    <mergeCell ref="A15:B15"/>
    <mergeCell ref="G15:H15"/>
  </mergeCells>
  <printOptions horizontalCentered="1"/>
  <pageMargins left="0.25" right="0.25" top="0.75" bottom="0.75" header="0.3" footer="0.3"/>
  <pageSetup paperSize="9" scale="69" orientation="portrait" r:id="rId1"/>
  <headerFooter>
    <oddFooter xml:space="preserve">&amp;C&amp;"Arial,غامق"&amp;16 12&amp;"Arial,عادي"&amp;14
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28"/>
  <sheetViews>
    <sheetView rightToLeft="1" view="pageBreakPreview" zoomScale="40" zoomScaleNormal="41" zoomScaleSheetLayoutView="40" workbookViewId="0">
      <selection activeCell="O6" sqref="O6"/>
    </sheetView>
  </sheetViews>
  <sheetFormatPr defaultColWidth="27" defaultRowHeight="12.75" x14ac:dyDescent="0.2"/>
  <cols>
    <col min="1" max="2" width="27" style="1" customWidth="1"/>
    <col min="3" max="3" width="36" style="1" customWidth="1"/>
    <col min="4" max="9" width="27" style="1" customWidth="1"/>
    <col min="10" max="10" width="29.5703125" style="1" customWidth="1"/>
    <col min="11" max="13" width="27" style="1" customWidth="1"/>
    <col min="14" max="14" width="23.5703125" style="1" customWidth="1"/>
    <col min="15" max="15" width="21.28515625" style="1" customWidth="1"/>
    <col min="16" max="16" width="23.85546875" style="1" customWidth="1"/>
    <col min="17" max="16384" width="27" style="1"/>
  </cols>
  <sheetData>
    <row r="1" spans="1:13" ht="39.75" customHeight="1" x14ac:dyDescent="0.2">
      <c r="A1" s="357" t="s">
        <v>273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ht="45" customHeight="1" x14ac:dyDescent="0.2">
      <c r="A2" s="358" t="s">
        <v>274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</row>
    <row r="3" spans="1:13" ht="47.25" customHeight="1" thickBot="1" x14ac:dyDescent="0.25">
      <c r="A3" s="65" t="s">
        <v>133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65" t="s">
        <v>134</v>
      </c>
    </row>
    <row r="4" spans="1:13" s="2" customFormat="1" ht="54" customHeight="1" x14ac:dyDescent="0.2">
      <c r="A4" s="360" t="s">
        <v>63</v>
      </c>
      <c r="B4" s="363" t="s">
        <v>135</v>
      </c>
      <c r="C4" s="363"/>
      <c r="D4" s="363"/>
      <c r="E4" s="364" t="s">
        <v>119</v>
      </c>
      <c r="F4" s="363" t="s">
        <v>136</v>
      </c>
      <c r="G4" s="363"/>
      <c r="H4" s="363"/>
      <c r="I4" s="364" t="s">
        <v>137</v>
      </c>
      <c r="J4" s="364" t="s">
        <v>138</v>
      </c>
      <c r="K4" s="363" t="s">
        <v>51</v>
      </c>
      <c r="L4" s="376" t="s">
        <v>139</v>
      </c>
      <c r="M4" s="367"/>
    </row>
    <row r="5" spans="1:13" s="2" customFormat="1" ht="55.5" customHeight="1" x14ac:dyDescent="0.2">
      <c r="A5" s="361"/>
      <c r="B5" s="370" t="s">
        <v>77</v>
      </c>
      <c r="C5" s="370"/>
      <c r="D5" s="370"/>
      <c r="E5" s="365"/>
      <c r="F5" s="370" t="s">
        <v>140</v>
      </c>
      <c r="G5" s="370"/>
      <c r="H5" s="370"/>
      <c r="I5" s="365"/>
      <c r="J5" s="365"/>
      <c r="K5" s="366"/>
      <c r="L5" s="377"/>
      <c r="M5" s="368"/>
    </row>
    <row r="6" spans="1:13" s="2" customFormat="1" ht="39.75" customHeight="1" x14ac:dyDescent="0.2">
      <c r="A6" s="361"/>
      <c r="B6" s="370" t="s">
        <v>79</v>
      </c>
      <c r="C6" s="370" t="s">
        <v>270</v>
      </c>
      <c r="D6" s="370" t="s">
        <v>142</v>
      </c>
      <c r="E6" s="195"/>
      <c r="F6" s="366" t="s">
        <v>143</v>
      </c>
      <c r="G6" s="373" t="s">
        <v>144</v>
      </c>
      <c r="H6" s="373"/>
      <c r="I6" s="365"/>
      <c r="J6" s="365"/>
      <c r="K6" s="366"/>
      <c r="L6" s="377"/>
      <c r="M6" s="368"/>
    </row>
    <row r="7" spans="1:13" s="2" customFormat="1" ht="31.5" customHeight="1" x14ac:dyDescent="0.2">
      <c r="A7" s="361"/>
      <c r="B7" s="372"/>
      <c r="C7" s="372"/>
      <c r="D7" s="372"/>
      <c r="E7" s="365" t="s">
        <v>81</v>
      </c>
      <c r="F7" s="366"/>
      <c r="G7" s="370" t="s">
        <v>82</v>
      </c>
      <c r="H7" s="370"/>
      <c r="I7" s="365"/>
      <c r="J7" s="195"/>
      <c r="K7" s="195"/>
      <c r="L7" s="377"/>
      <c r="M7" s="368"/>
    </row>
    <row r="8" spans="1:13" s="2" customFormat="1" ht="20.25" customHeight="1" x14ac:dyDescent="0.2">
      <c r="A8" s="361"/>
      <c r="B8" s="373"/>
      <c r="C8" s="373"/>
      <c r="D8" s="373"/>
      <c r="E8" s="365"/>
      <c r="F8" s="366"/>
      <c r="G8" s="218" t="s">
        <v>276</v>
      </c>
      <c r="H8" s="218" t="s">
        <v>145</v>
      </c>
      <c r="I8" s="365" t="s">
        <v>83</v>
      </c>
      <c r="J8" s="365" t="s">
        <v>146</v>
      </c>
      <c r="K8" s="365" t="s">
        <v>85</v>
      </c>
      <c r="L8" s="374" t="s">
        <v>86</v>
      </c>
      <c r="M8" s="368"/>
    </row>
    <row r="9" spans="1:13" s="2" customFormat="1" ht="71.25" customHeight="1" thickBot="1" x14ac:dyDescent="0.25">
      <c r="A9" s="362"/>
      <c r="B9" s="196" t="s">
        <v>127</v>
      </c>
      <c r="C9" s="196" t="s">
        <v>277</v>
      </c>
      <c r="D9" s="196" t="s">
        <v>129</v>
      </c>
      <c r="E9" s="371"/>
      <c r="F9" s="219" t="s">
        <v>238</v>
      </c>
      <c r="G9" s="219" t="s">
        <v>272</v>
      </c>
      <c r="H9" s="219" t="s">
        <v>147</v>
      </c>
      <c r="I9" s="371"/>
      <c r="J9" s="371"/>
      <c r="K9" s="371"/>
      <c r="L9" s="375"/>
      <c r="M9" s="369"/>
    </row>
    <row r="10" spans="1:13" ht="50.1" customHeight="1" x14ac:dyDescent="0.2">
      <c r="A10" s="115" t="s">
        <v>275</v>
      </c>
      <c r="B10" s="66">
        <v>182782</v>
      </c>
      <c r="C10" s="165">
        <v>26050</v>
      </c>
      <c r="D10" s="66">
        <v>16169</v>
      </c>
      <c r="E10" s="66">
        <f t="shared" ref="E10:E27" si="0">SUM(B10:D10)</f>
        <v>225001</v>
      </c>
      <c r="F10" s="66">
        <v>54013</v>
      </c>
      <c r="G10" s="66">
        <v>28220</v>
      </c>
      <c r="H10" s="66">
        <v>4536</v>
      </c>
      <c r="I10" s="66">
        <f t="shared" ref="I10:I27" si="1">SUM(F10:H10)</f>
        <v>86769</v>
      </c>
      <c r="J10" s="66">
        <v>16200</v>
      </c>
      <c r="K10" s="66">
        <f>E10+I10+J10</f>
        <v>327970</v>
      </c>
      <c r="L10" s="66">
        <v>940</v>
      </c>
      <c r="M10" s="167" t="s">
        <v>271</v>
      </c>
    </row>
    <row r="11" spans="1:13" ht="50.1" customHeight="1" x14ac:dyDescent="0.2">
      <c r="A11" s="115">
        <v>2005</v>
      </c>
      <c r="B11" s="66">
        <v>3775</v>
      </c>
      <c r="C11" s="165">
        <v>494</v>
      </c>
      <c r="D11" s="66">
        <v>191</v>
      </c>
      <c r="E11" s="66">
        <f t="shared" si="0"/>
        <v>4460</v>
      </c>
      <c r="F11" s="66">
        <v>1137</v>
      </c>
      <c r="G11" s="165">
        <v>985</v>
      </c>
      <c r="H11" s="66">
        <v>299</v>
      </c>
      <c r="I11" s="66">
        <f t="shared" si="1"/>
        <v>2421</v>
      </c>
      <c r="J11" s="66">
        <v>712</v>
      </c>
      <c r="K11" s="66">
        <f t="shared" ref="K11:K27" si="2">E11+I11+J11</f>
        <v>7593</v>
      </c>
      <c r="L11" s="66">
        <v>40</v>
      </c>
      <c r="M11" s="116">
        <v>2005</v>
      </c>
    </row>
    <row r="12" spans="1:13" ht="50.1" customHeight="1" x14ac:dyDescent="0.2">
      <c r="A12" s="115">
        <v>2006</v>
      </c>
      <c r="B12" s="66">
        <v>3820</v>
      </c>
      <c r="C12" s="165">
        <v>676</v>
      </c>
      <c r="D12" s="66">
        <v>243</v>
      </c>
      <c r="E12" s="66">
        <f t="shared" si="0"/>
        <v>4739</v>
      </c>
      <c r="F12" s="66">
        <v>2482</v>
      </c>
      <c r="G12" s="165">
        <v>874</v>
      </c>
      <c r="H12" s="66">
        <v>186</v>
      </c>
      <c r="I12" s="66">
        <f t="shared" si="1"/>
        <v>3542</v>
      </c>
      <c r="J12" s="66">
        <v>508</v>
      </c>
      <c r="K12" s="66">
        <f t="shared" si="2"/>
        <v>8789</v>
      </c>
      <c r="L12" s="66">
        <v>106</v>
      </c>
      <c r="M12" s="116">
        <v>2006</v>
      </c>
    </row>
    <row r="13" spans="1:13" ht="50.1" customHeight="1" x14ac:dyDescent="0.2">
      <c r="A13" s="115">
        <v>2007</v>
      </c>
      <c r="B13" s="66">
        <v>6130</v>
      </c>
      <c r="C13" s="165">
        <v>1751</v>
      </c>
      <c r="D13" s="66">
        <v>804</v>
      </c>
      <c r="E13" s="66">
        <f t="shared" si="0"/>
        <v>8685</v>
      </c>
      <c r="F13" s="66">
        <v>1940</v>
      </c>
      <c r="G13" s="165">
        <v>770</v>
      </c>
      <c r="H13" s="66">
        <v>142</v>
      </c>
      <c r="I13" s="66">
        <f t="shared" si="1"/>
        <v>2852</v>
      </c>
      <c r="J13" s="66">
        <v>587</v>
      </c>
      <c r="K13" s="66">
        <f t="shared" si="2"/>
        <v>12124</v>
      </c>
      <c r="L13" s="66">
        <v>265</v>
      </c>
      <c r="M13" s="116">
        <v>2007</v>
      </c>
    </row>
    <row r="14" spans="1:13" ht="50.1" customHeight="1" x14ac:dyDescent="0.2">
      <c r="A14" s="115">
        <v>2008</v>
      </c>
      <c r="B14" s="66">
        <v>13445</v>
      </c>
      <c r="C14" s="165">
        <v>2866</v>
      </c>
      <c r="D14" s="66">
        <v>515</v>
      </c>
      <c r="E14" s="66">
        <f t="shared" si="0"/>
        <v>16826</v>
      </c>
      <c r="F14" s="66">
        <v>2802</v>
      </c>
      <c r="G14" s="165">
        <v>536</v>
      </c>
      <c r="H14" s="66">
        <v>82</v>
      </c>
      <c r="I14" s="66">
        <f t="shared" si="1"/>
        <v>3420</v>
      </c>
      <c r="J14" s="66">
        <v>1004</v>
      </c>
      <c r="K14" s="66">
        <f t="shared" si="2"/>
        <v>21250</v>
      </c>
      <c r="L14" s="66">
        <v>507</v>
      </c>
      <c r="M14" s="116">
        <v>2008</v>
      </c>
    </row>
    <row r="15" spans="1:13" ht="50.1" customHeight="1" x14ac:dyDescent="0.2">
      <c r="A15" s="115">
        <v>2009</v>
      </c>
      <c r="B15" s="66">
        <v>45444</v>
      </c>
      <c r="C15" s="165">
        <v>4801</v>
      </c>
      <c r="D15" s="66">
        <v>1156</v>
      </c>
      <c r="E15" s="66">
        <f t="shared" si="0"/>
        <v>51401</v>
      </c>
      <c r="F15" s="66">
        <v>4928</v>
      </c>
      <c r="G15" s="165">
        <v>268</v>
      </c>
      <c r="H15" s="66">
        <v>49</v>
      </c>
      <c r="I15" s="66">
        <f t="shared" si="1"/>
        <v>5245</v>
      </c>
      <c r="J15" s="66">
        <v>3980</v>
      </c>
      <c r="K15" s="66">
        <f t="shared" si="2"/>
        <v>60626</v>
      </c>
      <c r="L15" s="66">
        <v>1956</v>
      </c>
      <c r="M15" s="116">
        <v>2009</v>
      </c>
    </row>
    <row r="16" spans="1:13" ht="50.1" customHeight="1" x14ac:dyDescent="0.2">
      <c r="A16" s="115">
        <v>2010</v>
      </c>
      <c r="B16" s="66">
        <v>56958</v>
      </c>
      <c r="C16" s="165">
        <v>4342</v>
      </c>
      <c r="D16" s="66">
        <v>1127</v>
      </c>
      <c r="E16" s="66">
        <f t="shared" si="0"/>
        <v>62427</v>
      </c>
      <c r="F16" s="66">
        <v>9413</v>
      </c>
      <c r="G16" s="165">
        <v>241</v>
      </c>
      <c r="H16" s="66">
        <v>15</v>
      </c>
      <c r="I16" s="66">
        <f t="shared" si="1"/>
        <v>9669</v>
      </c>
      <c r="J16" s="66">
        <v>3100</v>
      </c>
      <c r="K16" s="66">
        <f t="shared" si="2"/>
        <v>75196</v>
      </c>
      <c r="L16" s="66">
        <v>5998</v>
      </c>
      <c r="M16" s="116">
        <v>2010</v>
      </c>
    </row>
    <row r="17" spans="1:13" ht="50.1" customHeight="1" x14ac:dyDescent="0.2">
      <c r="A17" s="115">
        <v>2011</v>
      </c>
      <c r="B17" s="66">
        <v>94191</v>
      </c>
      <c r="C17" s="165">
        <v>8590</v>
      </c>
      <c r="D17" s="66">
        <v>1184</v>
      </c>
      <c r="E17" s="66">
        <f t="shared" si="0"/>
        <v>103965</v>
      </c>
      <c r="F17" s="66">
        <v>15952</v>
      </c>
      <c r="G17" s="165">
        <v>439</v>
      </c>
      <c r="H17" s="66">
        <v>36</v>
      </c>
      <c r="I17" s="66">
        <f t="shared" si="1"/>
        <v>16427</v>
      </c>
      <c r="J17" s="66">
        <v>1904</v>
      </c>
      <c r="K17" s="66">
        <f t="shared" si="2"/>
        <v>122296</v>
      </c>
      <c r="L17" s="66">
        <v>12555</v>
      </c>
      <c r="M17" s="116">
        <v>2011</v>
      </c>
    </row>
    <row r="18" spans="1:13" ht="50.1" customHeight="1" x14ac:dyDescent="0.2">
      <c r="A18" s="115">
        <v>2012</v>
      </c>
      <c r="B18" s="66">
        <v>51469</v>
      </c>
      <c r="C18" s="165">
        <v>14740</v>
      </c>
      <c r="D18" s="66">
        <v>2136</v>
      </c>
      <c r="E18" s="66">
        <f t="shared" si="0"/>
        <v>68345</v>
      </c>
      <c r="F18" s="66">
        <v>18800</v>
      </c>
      <c r="G18" s="165">
        <v>2747</v>
      </c>
      <c r="H18" s="66">
        <v>165</v>
      </c>
      <c r="I18" s="66">
        <f t="shared" si="1"/>
        <v>21712</v>
      </c>
      <c r="J18" s="66">
        <v>3765</v>
      </c>
      <c r="K18" s="66">
        <f t="shared" si="2"/>
        <v>93822</v>
      </c>
      <c r="L18" s="66">
        <v>8174</v>
      </c>
      <c r="M18" s="116">
        <v>2012</v>
      </c>
    </row>
    <row r="19" spans="1:13" ht="50.1" customHeight="1" x14ac:dyDescent="0.2">
      <c r="A19" s="115">
        <v>2013</v>
      </c>
      <c r="B19" s="66">
        <v>64218</v>
      </c>
      <c r="C19" s="165">
        <v>20377</v>
      </c>
      <c r="D19" s="66">
        <v>3495</v>
      </c>
      <c r="E19" s="66">
        <f t="shared" si="0"/>
        <v>88090</v>
      </c>
      <c r="F19" s="66">
        <v>27562</v>
      </c>
      <c r="G19" s="165">
        <v>1850</v>
      </c>
      <c r="H19" s="66">
        <v>102</v>
      </c>
      <c r="I19" s="66">
        <f t="shared" si="1"/>
        <v>29514</v>
      </c>
      <c r="J19" s="66">
        <v>2527</v>
      </c>
      <c r="K19" s="66">
        <f t="shared" si="2"/>
        <v>120131</v>
      </c>
      <c r="L19" s="66">
        <v>5704</v>
      </c>
      <c r="M19" s="116">
        <v>2013</v>
      </c>
    </row>
    <row r="20" spans="1:13" ht="50.1" customHeight="1" x14ac:dyDescent="0.2">
      <c r="A20" s="115">
        <v>2014</v>
      </c>
      <c r="B20" s="66">
        <v>36824</v>
      </c>
      <c r="C20" s="165">
        <v>20053</v>
      </c>
      <c r="D20" s="66">
        <v>18376</v>
      </c>
      <c r="E20" s="66">
        <f t="shared" si="0"/>
        <v>75253</v>
      </c>
      <c r="F20" s="66">
        <v>25314</v>
      </c>
      <c r="G20" s="165">
        <v>643</v>
      </c>
      <c r="H20" s="66">
        <v>790</v>
      </c>
      <c r="I20" s="66">
        <f t="shared" si="1"/>
        <v>26747</v>
      </c>
      <c r="J20" s="66">
        <v>2308</v>
      </c>
      <c r="K20" s="66">
        <f t="shared" si="2"/>
        <v>104308</v>
      </c>
      <c r="L20" s="66">
        <v>5028</v>
      </c>
      <c r="M20" s="116">
        <v>2014</v>
      </c>
    </row>
    <row r="21" spans="1:13" ht="50.1" customHeight="1" x14ac:dyDescent="0.2">
      <c r="A21" s="115">
        <v>2015</v>
      </c>
      <c r="B21" s="66">
        <v>67110</v>
      </c>
      <c r="C21" s="165">
        <v>15494</v>
      </c>
      <c r="D21" s="66">
        <v>9849</v>
      </c>
      <c r="E21" s="66">
        <f t="shared" si="0"/>
        <v>92453</v>
      </c>
      <c r="F21" s="66">
        <v>15686</v>
      </c>
      <c r="G21" s="165">
        <v>196</v>
      </c>
      <c r="H21" s="66">
        <v>7</v>
      </c>
      <c r="I21" s="66">
        <f t="shared" si="1"/>
        <v>15889</v>
      </c>
      <c r="J21" s="66">
        <v>1631</v>
      </c>
      <c r="K21" s="66">
        <f t="shared" si="2"/>
        <v>109973</v>
      </c>
      <c r="L21" s="66">
        <v>1326</v>
      </c>
      <c r="M21" s="116">
        <v>2015</v>
      </c>
    </row>
    <row r="22" spans="1:13" ht="50.1" customHeight="1" x14ac:dyDescent="0.2">
      <c r="A22" s="115">
        <v>2016</v>
      </c>
      <c r="B22" s="66">
        <v>71150</v>
      </c>
      <c r="C22" s="165">
        <v>19023</v>
      </c>
      <c r="D22" s="66">
        <v>5319</v>
      </c>
      <c r="E22" s="66">
        <f t="shared" si="0"/>
        <v>95492</v>
      </c>
      <c r="F22" s="66">
        <v>19495</v>
      </c>
      <c r="G22" s="165">
        <v>146</v>
      </c>
      <c r="H22" s="66">
        <v>2</v>
      </c>
      <c r="I22" s="66">
        <f t="shared" si="1"/>
        <v>19643</v>
      </c>
      <c r="J22" s="66">
        <v>544</v>
      </c>
      <c r="K22" s="66">
        <f t="shared" si="2"/>
        <v>115679</v>
      </c>
      <c r="L22" s="66">
        <v>1197</v>
      </c>
      <c r="M22" s="116">
        <v>2016</v>
      </c>
    </row>
    <row r="23" spans="1:13" ht="50.1" customHeight="1" x14ac:dyDescent="0.2">
      <c r="A23" s="115">
        <v>2017</v>
      </c>
      <c r="B23" s="66">
        <v>26840</v>
      </c>
      <c r="C23" s="165">
        <v>11750</v>
      </c>
      <c r="D23" s="66">
        <v>2832</v>
      </c>
      <c r="E23" s="66">
        <f t="shared" si="0"/>
        <v>41422</v>
      </c>
      <c r="F23" s="66">
        <v>13861</v>
      </c>
      <c r="G23" s="165">
        <v>104</v>
      </c>
      <c r="H23" s="66">
        <v>6</v>
      </c>
      <c r="I23" s="66">
        <f t="shared" si="1"/>
        <v>13971</v>
      </c>
      <c r="J23" s="66">
        <v>270</v>
      </c>
      <c r="K23" s="66">
        <f t="shared" si="2"/>
        <v>55663</v>
      </c>
      <c r="L23" s="66">
        <v>842</v>
      </c>
      <c r="M23" s="116">
        <v>2017</v>
      </c>
    </row>
    <row r="24" spans="1:13" ht="50.1" customHeight="1" x14ac:dyDescent="0.2">
      <c r="A24" s="115">
        <v>2018</v>
      </c>
      <c r="B24" s="66">
        <v>15284</v>
      </c>
      <c r="C24" s="165">
        <v>13844</v>
      </c>
      <c r="D24" s="66">
        <v>2223</v>
      </c>
      <c r="E24" s="66">
        <f t="shared" si="0"/>
        <v>31351</v>
      </c>
      <c r="F24" s="66">
        <v>22886</v>
      </c>
      <c r="G24" s="165">
        <v>96</v>
      </c>
      <c r="H24" s="66">
        <v>17</v>
      </c>
      <c r="I24" s="66">
        <f t="shared" si="1"/>
        <v>22999</v>
      </c>
      <c r="J24" s="66">
        <v>190</v>
      </c>
      <c r="K24" s="66">
        <f t="shared" si="2"/>
        <v>54540</v>
      </c>
      <c r="L24" s="66">
        <v>335</v>
      </c>
      <c r="M24" s="116">
        <v>2018</v>
      </c>
    </row>
    <row r="25" spans="1:13" ht="50.1" customHeight="1" x14ac:dyDescent="0.2">
      <c r="A25" s="115">
        <v>2019</v>
      </c>
      <c r="B25" s="66">
        <v>41095</v>
      </c>
      <c r="C25" s="165">
        <v>41595</v>
      </c>
      <c r="D25" s="66">
        <v>825</v>
      </c>
      <c r="E25" s="66">
        <f t="shared" si="0"/>
        <v>83515</v>
      </c>
      <c r="F25" s="66">
        <v>29747</v>
      </c>
      <c r="G25" s="165">
        <v>1890</v>
      </c>
      <c r="H25" s="66">
        <v>601</v>
      </c>
      <c r="I25" s="66">
        <f t="shared" si="1"/>
        <v>32238</v>
      </c>
      <c r="J25" s="66">
        <v>2854</v>
      </c>
      <c r="K25" s="66">
        <f t="shared" si="2"/>
        <v>118607</v>
      </c>
      <c r="L25" s="66">
        <v>603</v>
      </c>
      <c r="M25" s="116">
        <v>2019</v>
      </c>
    </row>
    <row r="26" spans="1:13" ht="50.1" customHeight="1" thickBot="1" x14ac:dyDescent="0.25">
      <c r="A26" s="162">
        <v>2020</v>
      </c>
      <c r="B26" s="163">
        <v>227</v>
      </c>
      <c r="C26" s="166">
        <v>5</v>
      </c>
      <c r="D26" s="163">
        <v>490</v>
      </c>
      <c r="E26" s="163">
        <f t="shared" si="0"/>
        <v>722</v>
      </c>
      <c r="F26" s="163">
        <v>3700</v>
      </c>
      <c r="G26" s="166">
        <v>59</v>
      </c>
      <c r="H26" s="163">
        <v>0</v>
      </c>
      <c r="I26" s="163">
        <f t="shared" si="1"/>
        <v>3759</v>
      </c>
      <c r="J26" s="163">
        <v>14848</v>
      </c>
      <c r="K26" s="66">
        <f t="shared" si="2"/>
        <v>19329</v>
      </c>
      <c r="L26" s="163">
        <v>157</v>
      </c>
      <c r="M26" s="164">
        <v>2020</v>
      </c>
    </row>
    <row r="27" spans="1:13" ht="41.25" customHeight="1" thickBot="1" x14ac:dyDescent="0.25">
      <c r="A27" s="197" t="s">
        <v>115</v>
      </c>
      <c r="B27" s="198">
        <v>780762</v>
      </c>
      <c r="C27" s="198">
        <v>206451</v>
      </c>
      <c r="D27" s="198">
        <v>66934</v>
      </c>
      <c r="E27" s="198">
        <f t="shared" si="0"/>
        <v>1054147</v>
      </c>
      <c r="F27" s="198">
        <v>269718</v>
      </c>
      <c r="G27" s="198">
        <v>40064</v>
      </c>
      <c r="H27" s="198">
        <v>7035</v>
      </c>
      <c r="I27" s="198">
        <f t="shared" si="1"/>
        <v>316817</v>
      </c>
      <c r="J27" s="198">
        <v>56932</v>
      </c>
      <c r="K27" s="198">
        <f t="shared" si="2"/>
        <v>1427896</v>
      </c>
      <c r="L27" s="198">
        <v>45733</v>
      </c>
      <c r="M27" s="199" t="s">
        <v>16</v>
      </c>
    </row>
    <row r="28" spans="1:13" ht="15.75" x14ac:dyDescent="0.25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</row>
  </sheetData>
  <mergeCells count="25">
    <mergeCell ref="C6:C8"/>
    <mergeCell ref="D6:D8"/>
    <mergeCell ref="E7:E9"/>
    <mergeCell ref="G7:H7"/>
    <mergeCell ref="L8:L9"/>
    <mergeCell ref="L4:L7"/>
    <mergeCell ref="F6:F8"/>
    <mergeCell ref="G6:H6"/>
    <mergeCell ref="I8:I9"/>
    <mergeCell ref="A1:M1"/>
    <mergeCell ref="A2:M2"/>
    <mergeCell ref="B3:L3"/>
    <mergeCell ref="A4:A9"/>
    <mergeCell ref="B4:D4"/>
    <mergeCell ref="E4:E5"/>
    <mergeCell ref="F4:H4"/>
    <mergeCell ref="I4:I7"/>
    <mergeCell ref="J4:J6"/>
    <mergeCell ref="K4:K6"/>
    <mergeCell ref="M4:M9"/>
    <mergeCell ref="B5:D5"/>
    <mergeCell ref="F5:H5"/>
    <mergeCell ref="J8:J9"/>
    <mergeCell ref="K8:K9"/>
    <mergeCell ref="B6:B8"/>
  </mergeCells>
  <printOptions horizontalCentered="1"/>
  <pageMargins left="0.25" right="0.25" top="0.75" bottom="0.75" header="0.3" footer="0.3"/>
  <pageSetup paperSize="9" scale="35" orientation="landscape" r:id="rId1"/>
  <headerFooter>
    <oddFooter>&amp;C&amp;"Arial,غامق"&amp;24 11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تراكمي</vt:lpstr>
      <vt:lpstr>اقليم وقود ج (2)</vt:lpstr>
      <vt:lpstr>اقليم سنة صنع ج </vt:lpstr>
      <vt:lpstr>اقليم  ج</vt:lpstr>
      <vt:lpstr>3 لوحات  </vt:lpstr>
      <vt:lpstr>وقود وطني+وموازي </vt:lpstr>
      <vt:lpstr>وطني +موازي (3)</vt:lpstr>
      <vt:lpstr>وطني وقود</vt:lpstr>
      <vt:lpstr>وطني سنة الصنع  </vt:lpstr>
      <vt:lpstr>وطني </vt:lpstr>
      <vt:lpstr>دائمي سنة الصنع </vt:lpstr>
      <vt:lpstr> دائمي  </vt:lpstr>
      <vt:lpstr> جسور وطرق</vt:lpstr>
      <vt:lpstr>اطوال الطرق </vt:lpstr>
      <vt:lpstr>مؤشرات </vt:lpstr>
      <vt:lpstr>' جسور وطرق'!Print_Area</vt:lpstr>
      <vt:lpstr>' دائمي  '!Print_Area</vt:lpstr>
      <vt:lpstr>'3 لوحات  '!Print_Area</vt:lpstr>
      <vt:lpstr>'اطوال الطرق '!Print_Area</vt:lpstr>
      <vt:lpstr>'اقليم  ج'!Print_Area</vt:lpstr>
      <vt:lpstr>'اقليم سنة صنع ج '!Print_Area</vt:lpstr>
      <vt:lpstr>'اقليم وقود ج (2)'!Print_Area</vt:lpstr>
      <vt:lpstr>تراكمي!Print_Area</vt:lpstr>
      <vt:lpstr>'دائمي سنة الصنع '!Print_Area</vt:lpstr>
      <vt:lpstr>'مؤشرات '!Print_Area</vt:lpstr>
      <vt:lpstr>'وطني '!Print_Area</vt:lpstr>
      <vt:lpstr>'وطني +موازي (3)'!Print_Area</vt:lpstr>
      <vt:lpstr>'وطني سنة الصنع  '!Print_Area</vt:lpstr>
      <vt:lpstr>'وطني وقود'!Print_Area</vt:lpstr>
      <vt:lpstr>'وقود وطني+وموازي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2021-09-29T07:34:50Z</dcterms:modified>
</cp:coreProperties>
</file>